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  <sheet name="Std.podmínky" sheetId="3" r:id="rId2"/>
  </sheets>
  <definedNames>
    <definedName name="_xlnm.Print_Titles" localSheetId="0">DATA!$C:$C,DATA!$3:$3</definedName>
    <definedName name="_xlnm.Print_Area" localSheetId="0">DATA!$C:$N</definedName>
  </definedNames>
  <calcPr calcId="145621"/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4" i="2"/>
  <c r="N58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61" i="2" l="1"/>
</calcChain>
</file>

<file path=xl/sharedStrings.xml><?xml version="1.0" encoding="utf-8"?>
<sst xmlns="http://schemas.openxmlformats.org/spreadsheetml/2006/main" count="261" uniqueCount="167">
  <si>
    <t>Název</t>
  </si>
  <si>
    <t>Evidenční číslo</t>
  </si>
  <si>
    <t>Množství</t>
  </si>
  <si>
    <t>Jednotka [MJ]</t>
  </si>
  <si>
    <t>Popis</t>
  </si>
  <si>
    <t>Položka</t>
  </si>
  <si>
    <t>MÍSTO DODÁNÍ</t>
  </si>
  <si>
    <t>Tonery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</si>
  <si>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14 kalendářních dnů od uzavření Smlouvy
- fakturace do 30 dnů ode dne dodání a převzetí Zboží
- splatnost faktury  45 kalendářních dnů ode dne jejího prokazatelného doručení Kupujícímu
- prodlení Prodávajícího s dodáním Zboží a splněním veškerých povinností oproti stanovenému termínu =) povinnost  zaplatit smluvní pokutu ve výši 0,2 % z celkové kupní ceny bez DPH za každý, byť i jen započatý den prodlení
- nedodržení uvedené (či jinak dohodnuté) lhůty pro provedení záruční opravy ve stanovené lhůtě =) oprávnění Kuppujícího uplatňovat na Prodávajícím smluvní pokutu ve výši 0,05 % z celkové kupní ceny bez DPH za každý, byť i jen započatý den prodlení, a to za každou dotčenou položku Zboží
- prodlení Kupujícího s úhradou faktury =) Prodávající je oprávněn uplatnit vůči Kupujícímu úrok z prodlení ve výši 0,05 % z dlužné částky za každý, byť i jen započatý den prodlení s úhradou faktury.
- prodlení Prodávajícího s nástupem k odstranění vad nahlášených Kupujícím =) Prodávající se zavazuje uhradit Kupujícímu smluvní pokutu ve výši 0,05 % z celkové kupní ceny bez DPH za každý, byť i jen započatý den prodlení, a to za každou dotčenou položku Zboží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jinak.
- Prodávající se zavazuje pro účely odstranění reklamovaných vad zajistit servis Zboží po celou dobu trvání záruční lhůty
- </t>
    </r>
  </si>
  <si>
    <t>pokud požadujete rozdílné (rozšiřující) obchodní podmínky, prosím, doplňte do tabulky</t>
  </si>
  <si>
    <t>12 - 15.09.2014 DNS - tonery OSTATNÍ</t>
  </si>
  <si>
    <t>toner do tiskárny OKI MC352 žlutý</t>
  </si>
  <si>
    <t>ks</t>
  </si>
  <si>
    <t>Žádanka</t>
  </si>
  <si>
    <t>toner do tiskárny OKI MC352 purpurový</t>
  </si>
  <si>
    <t>toner do tiskárny OKI MC352 modrý</t>
  </si>
  <si>
    <t>toner do tiskárny OKI MC352 černý</t>
  </si>
  <si>
    <t>originální tonerová kazeta OKI 44469705 purpurová - 2.000 stran</t>
  </si>
  <si>
    <t>originální tonerová kazeta OKI 44469704 žlutá - 2.000 stran</t>
  </si>
  <si>
    <t xml:space="preserve">originální tonerová kazeta OKI 44469803 - černá - 3500 stran
</t>
  </si>
  <si>
    <t>originální tonerová kazeta OKI 44469706 - azurová - 2000 stran</t>
  </si>
  <si>
    <t>originální tonerová kazeta 44917602 black - 12000 stran</t>
  </si>
  <si>
    <t>Originální toner OKI 44318605, barva yellow, výtěžnost 11500 stran.</t>
  </si>
  <si>
    <t>nová budova NTIS,Plzeň</t>
  </si>
  <si>
    <t>Univerzitní 26,Plzeň</t>
  </si>
  <si>
    <t>Univerzitní 22,Plzeň</t>
  </si>
  <si>
    <t>Univerzitní 8, Plzeň</t>
  </si>
  <si>
    <t>toner do tiskárny OKI MC352 azurový</t>
  </si>
  <si>
    <t>23.</t>
  </si>
  <si>
    <t>Originální toner Samsung MLT-D1092S, barva black, výtěžnost 2000 stran.</t>
  </si>
  <si>
    <t>toner do tiskárny Samsung SCX 4300</t>
  </si>
  <si>
    <t>KKE -  pí Černá tel:37763 8101</t>
  </si>
  <si>
    <t>PC - OTT  pí Vavřinová tel:37763 1088</t>
  </si>
  <si>
    <t>toner Ricoh SP C310,C311,C312,231 black</t>
  </si>
  <si>
    <t>toner Ricoh SP C310,C311,C312,231 cyan</t>
  </si>
  <si>
    <t>toner Ricoh SP C310,C311,C312,231 magenta</t>
  </si>
  <si>
    <t>toner Ricoh SP C310,C311,C312,231 yellow</t>
  </si>
  <si>
    <t>orig.toner Ricoh 406479 black 6500str</t>
  </si>
  <si>
    <t>orig.toner Ricoh 406480 cyan 6000str</t>
  </si>
  <si>
    <t>orig.toner Ricoh 406481 magenta 6000str</t>
  </si>
  <si>
    <t>orig.toner Ricoh 406482 yellow 6000str</t>
  </si>
  <si>
    <t>24.</t>
  </si>
  <si>
    <t>originální toner CANON označení Type703  černý - 2500stran</t>
  </si>
  <si>
    <t>PS -  p.Pasiar tel:37763 1850</t>
  </si>
  <si>
    <t>toner pro Canon LBP 2900 černý</t>
  </si>
  <si>
    <t>Originální toner OKI 43459331, barva cyan, výtěžnost 2500 stran.</t>
  </si>
  <si>
    <t>toner do tiskárny OKI C3450 modrý</t>
  </si>
  <si>
    <t>toner do tiskárny OKI C3450 žlutý</t>
  </si>
  <si>
    <t>toner do tiskárny OKI C3450 červený</t>
  </si>
  <si>
    <t>toner do tiskárny OKI C3450 černý</t>
  </si>
  <si>
    <t>Originální toner OKI 43459329, barva yellow, výtěžnost 2500 stran.</t>
  </si>
  <si>
    <t>Originální toner OKI 43459330, barva magenta, výtěžnost 2500 stran.</t>
  </si>
  <si>
    <t>Originální toner OKI 43459332, barva black, výtěžnost 2500 stran.</t>
  </si>
  <si>
    <t>25.</t>
  </si>
  <si>
    <t>toner do tiskárny OKI B431dn černý</t>
  </si>
  <si>
    <t>toner do Multifunkční zařízení OKI MB 491 čermý</t>
  </si>
  <si>
    <t>Originální černý toner OKI 44574802. Životnost je cca 7000 stran A4.</t>
  </si>
  <si>
    <t>toner do kopírky MP 2000</t>
  </si>
  <si>
    <t>DFPE -  pí Vošahlíková tel:37763 6010</t>
  </si>
  <si>
    <t>Sedláčkova 38, Plzeň</t>
  </si>
  <si>
    <t>Bolevecká 30-32, Plzeň</t>
  </si>
  <si>
    <t>SKM - pí Pšeidlová tel:37763 4878</t>
  </si>
  <si>
    <t>26.</t>
  </si>
  <si>
    <t>toner do kopírky Aficio 1515 PS</t>
  </si>
  <si>
    <t>27.</t>
  </si>
  <si>
    <t>originální OKI toner 44992402 černý pro B401/MB441/MB451, 2500 stran</t>
  </si>
  <si>
    <t>originální toner Ricoh Typ 1270D, MP201, Aficio 1515, F, PS, MF, černý, 842024, DT415</t>
  </si>
  <si>
    <t xml:space="preserve">originální toner Ricoh Typ 1230D, Aficio 2015, 2018, Type MP2000, černý, DT42, 842015 </t>
  </si>
  <si>
    <t>toner do tiskárny OKI MB441 černý</t>
  </si>
  <si>
    <t>KKS -  pí Ajšmanová tel: 730106179</t>
  </si>
  <si>
    <t>Toner do tiskárny OKI B431DN</t>
  </si>
  <si>
    <t>Toner do tiskárny DELL 2330DN</t>
  </si>
  <si>
    <t>28.</t>
  </si>
  <si>
    <t xml:space="preserve">Sedláčkova 15, Plzeň  </t>
  </si>
  <si>
    <t>Originální toner Dell 593-10335, PK941, return, barva black, výtěžnost 6000 stran.</t>
  </si>
  <si>
    <t>Originální toner OKI 43381907, barva cyan, výtěžnost 2000 stran.</t>
  </si>
  <si>
    <t>Toner do tiskárny OKI C5600 DN cyan</t>
  </si>
  <si>
    <t>Toner do tiskárny OKI C5600 DN magenta</t>
  </si>
  <si>
    <t>Originální toner OKI 43381906, barva magenta, výtěžnost 2000 stran.</t>
  </si>
  <si>
    <t>Toner do kopírovacího stroje Triumph Adler DS 2435</t>
  </si>
  <si>
    <t>originál toner Copy Kit DS 2435/2445/2455</t>
  </si>
  <si>
    <t>29.</t>
  </si>
  <si>
    <t>Neo.Toner do tiskárny HP Color LJ CP2025</t>
  </si>
  <si>
    <t>NEORIGINÁLNÍ toner HP CC530A, ČERNÝ, 3500str.</t>
  </si>
  <si>
    <t>KSA -  pí Vlasáková     377 635 304</t>
  </si>
  <si>
    <t>DFST -  pí Svatošová     377 638001</t>
  </si>
  <si>
    <t xml:space="preserve">toner do tiskárny OKI B401, MB441 </t>
  </si>
  <si>
    <t>VCTT-  pí Krotáková tel: 377638051</t>
  </si>
  <si>
    <t>30.</t>
  </si>
  <si>
    <t>31.</t>
  </si>
  <si>
    <t>KKY-  pí Radová tel: 377632547</t>
  </si>
  <si>
    <t>32.</t>
  </si>
  <si>
    <t>toner do tiskárny OKI C711dn žlutý</t>
  </si>
  <si>
    <t>KME-  p.Rosenberg tel: 377632325</t>
  </si>
  <si>
    <t>toner do tiskárny OKI C711 purpurový</t>
  </si>
  <si>
    <t>Originální toner OKI44318606, barva purpurový, výtěžnost 11500 stran.</t>
  </si>
  <si>
    <t>Toner do tiskárny OKI MB 460</t>
  </si>
  <si>
    <t>Toner do tiskárny OKI MB 441</t>
  </si>
  <si>
    <t>Originální černý toner určený pro tiskárnu OKI MB 460. Kapacita toneru až 7000 stran A4 při 5% pokrytí. Barva: černá.</t>
  </si>
  <si>
    <t>Originální černý toner určený pro tiskárnu OKI MB 441, č. 44992402. Kapacita toneru až 2500 stran A4 při 5% pokrytí. Barva: černá.</t>
  </si>
  <si>
    <t>RICE -pí Jehlíková         tel. 377 634 148</t>
  </si>
  <si>
    <t>FEL, Univerzitní 26</t>
  </si>
  <si>
    <t xml:space="preserve">Inkousty Canon CLI-521 C, M,Y originální, multipack, 3 barvy, 3 x 9 ml </t>
  </si>
  <si>
    <t>ink.cartridge  CANON CLI-521 Multipack cyan/magenta/yellow</t>
  </si>
  <si>
    <t>ÚJP -p.Rychtera      tel. 377635219</t>
  </si>
  <si>
    <t>ink.cartridge Canon CLI-521BK - černá</t>
  </si>
  <si>
    <t>originální ink.cartridge Canon CLI-521BK - černá,  9 ml Barva: Černá</t>
  </si>
  <si>
    <t>toner pro Utax CD1330/DC2330</t>
  </si>
  <si>
    <t>Originální toner Utax barva black, výtěžnost 20000 stran.</t>
  </si>
  <si>
    <t>VCTT -pí Krotáková         tel. 377 638051</t>
  </si>
  <si>
    <t>Univerzitní 22, Plzeň</t>
  </si>
  <si>
    <t>35.</t>
  </si>
  <si>
    <t>Neoriginální Cartridge Lexmark No.1</t>
  </si>
  <si>
    <t>Neoriginální inkoustová cartridge pro Lexmark No.1 (18C0781),21ml</t>
  </si>
  <si>
    <t>souprava pro doplnění ink.Refill C6656A black</t>
  </si>
  <si>
    <t>Originální velkokapacitní tonerová kazeta OKI pro tiskárny C510/530 - black - 7000str</t>
  </si>
  <si>
    <t>Originální velkokapacitní tonerová kazeta OKI pro tiskárny C510/530 - magenta - 5000str</t>
  </si>
  <si>
    <t>Originální velkokapacitní tonerová kazeta OKI pro tiskárny C510/530 - yellow - 5000str</t>
  </si>
  <si>
    <t>Originální velkokapacitní tonerová kazeta OKI pro tiskárny C510/530 - cyan</t>
  </si>
  <si>
    <t>toner do tiskárny OKI MC562W - modrý</t>
  </si>
  <si>
    <t>toner do tiskárny OKI MC562W - žlutý</t>
  </si>
  <si>
    <t>toner do tiskárny OKI MC562W - červený</t>
  </si>
  <si>
    <t>toner do tiskárny OKI MC562W - černý</t>
  </si>
  <si>
    <t>válec do tiskárny OKI MC562W</t>
  </si>
  <si>
    <t>OKI originální válcová jednotka Zivotnost 30.000 černobílých / 20.000 barevných stran</t>
  </si>
  <si>
    <t>KEV -pí Hebrová         tel. 377 634401</t>
  </si>
  <si>
    <t>36.</t>
  </si>
  <si>
    <t>Originální toner OKI 44992402, barva black, výtěžnost 2500 stran.</t>
  </si>
  <si>
    <t>toner do tiskárny OKI B401 černý</t>
  </si>
  <si>
    <t>Toner černý (black), pro DCP-9042CDN</t>
  </si>
  <si>
    <t>originál Brother TN-135BK black černý originál toner pro tiskárnu Brother-5000str</t>
  </si>
  <si>
    <t>37.</t>
  </si>
  <si>
    <t>toner do kopírky OKI MB 491 černý</t>
  </si>
  <si>
    <t>Originální toner OKI 44574802, barva black, výtěžnost 7000 stran.</t>
  </si>
  <si>
    <t>KNJ -pí Voltrová         tel. 377 636155</t>
  </si>
  <si>
    <t>Chodské nám.1,Plzeň</t>
  </si>
  <si>
    <t>38.</t>
  </si>
  <si>
    <t>toner do OKI C310,C330 black</t>
  </si>
  <si>
    <t>toner do OKI C310,C330 yellow</t>
  </si>
  <si>
    <t>toner do OKI C310,C330 cyan</t>
  </si>
  <si>
    <t>toner do OKI C310,C330 magenta</t>
  </si>
  <si>
    <t>Oki originální tonerová kazeta 44469704 - žlutá/2000str</t>
  </si>
  <si>
    <t>Oki originální tonerová kazeta 44469803 - černá/3500str</t>
  </si>
  <si>
    <t>Oki originální tonerová kazeta 44469705 - purpurová/2000str</t>
  </si>
  <si>
    <t>Oki originální tonerová kazeta 44469706 - azurová/2000str</t>
  </si>
  <si>
    <t>UK-pí Vacíková         tel. 377 637701</t>
  </si>
  <si>
    <t>Univerzitní 18, Plzeň</t>
  </si>
  <si>
    <t>39.</t>
  </si>
  <si>
    <t>toner do CANON LBP 7010,7018 černý</t>
  </si>
  <si>
    <t>Originální toner Canon 729, CRG-729, 4370B002, barva black, výtěžnost 1200 stran.</t>
  </si>
  <si>
    <t>KRO - pí Šusová tel:377635423</t>
  </si>
  <si>
    <t>Sedláčkova 17, Plzeň</t>
  </si>
  <si>
    <t>samostatná faktura</t>
  </si>
  <si>
    <t xml:space="preserve">Fakturace </t>
  </si>
  <si>
    <t>Text do fakturace</t>
  </si>
  <si>
    <t>Technologické ověření výsledků výzkumu a vývoje I, CZ.1.05/3.1.00/14.0298</t>
  </si>
  <si>
    <t>Technologické ověření výsledků výzkumu a vývoje I, CZ.1.05/3.1.00/14.0299</t>
  </si>
  <si>
    <t>Technologické ověření výsledků výzkumu a vývoje I, CZ.1.05/3.1.00/14.0300</t>
  </si>
  <si>
    <t>Technologické ověření výsledků výzkumu a vývoje I, CZ.1.05/3.1.00/14.0301</t>
  </si>
  <si>
    <t>RICE, CZ.1.05/2.1.00/03.0094</t>
  </si>
  <si>
    <t>RICE, CZ.1.05/2.1.00/03.0095</t>
  </si>
  <si>
    <t>Technologické ověření výsledků výzkumu a vývoje II, CZ.1.05/3.1.00/14.0297</t>
  </si>
  <si>
    <t>Kontaktní osoba k převzetí</t>
  </si>
  <si>
    <t>Celková nabídková cena v Kč bez DPH</t>
  </si>
  <si>
    <t xml:space="preserve">Cena v Kč bez DPH/ks </t>
  </si>
  <si>
    <t>Cena celkem v Kč bez DPH</t>
  </si>
  <si>
    <t>[Doplní uchazeč]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</si>
</sst>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theme="1" tint="0.14999847407452621"/>
      <name val="Calibri"/>
      <family val="2"/>
      <charset val="238"/>
      <scheme val="minor"/>
    </font>
    <font>
      <sz val="9"/>
      <color rgb="FF444444"/>
      <name val="Arial"/>
      <family val="2"/>
      <charset val="238"/>
    </font>
    <font>
      <sz val="11"/>
      <color theme="5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5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0" fontId="4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49" fontId="12" fillId="0" borderId="0" xfId="0" applyNumberFormat="1" applyFont="1" applyFill="1" applyAlignment="1" applyProtection="1">
      <alignment vertical="top" wrapText="1"/>
      <protection locked="0"/>
    </xf>
    <xf numFmtId="49" fontId="1" fillId="0" borderId="0" xfId="0" applyNumberFormat="1" applyFont="1" applyFill="1" applyAlignment="1" applyProtection="1">
      <alignment vertical="top" wrapText="1"/>
      <protection locked="0"/>
    </xf>
    <xf numFmtId="49" fontId="1" fillId="2" borderId="5" xfId="0" applyNumberFormat="1" applyFont="1" applyFill="1" applyBorder="1" applyAlignment="1" applyProtection="1">
      <alignment vertical="top" wrapText="1"/>
    </xf>
    <xf numFmtId="49" fontId="1" fillId="2" borderId="5" xfId="0" applyNumberFormat="1" applyFont="1" applyFill="1" applyBorder="1" applyAlignment="1" applyProtection="1">
      <alignment horizontal="center" vertical="top" wrapText="1"/>
    </xf>
    <xf numFmtId="49" fontId="5" fillId="2" borderId="5" xfId="0" applyNumberFormat="1" applyFont="1" applyFill="1" applyBorder="1" applyAlignment="1" applyProtection="1">
      <alignment horizontal="center" vertical="top" wrapText="1"/>
    </xf>
    <xf numFmtId="164" fontId="1" fillId="3" borderId="24" xfId="0" applyNumberFormat="1" applyFont="1" applyFill="1" applyBorder="1" applyAlignment="1" applyProtection="1">
      <alignment horizontal="center" vertical="center" wrapText="1"/>
    </xf>
    <xf numFmtId="164" fontId="1" fillId="2" borderId="25" xfId="0" applyNumberFormat="1" applyFont="1" applyFill="1" applyBorder="1" applyAlignment="1" applyProtection="1">
      <alignment horizontal="center" vertical="center" wrapText="1"/>
    </xf>
    <xf numFmtId="164" fontId="0" fillId="3" borderId="0" xfId="0" applyNumberFormat="1" applyFill="1" applyAlignment="1" applyProtection="1">
      <alignment horizontal="center"/>
    </xf>
    <xf numFmtId="164" fontId="0" fillId="0" borderId="0" xfId="0" applyNumberFormat="1"/>
    <xf numFmtId="164" fontId="0" fillId="3" borderId="7" xfId="0" applyNumberFormat="1" applyFont="1" applyFill="1" applyBorder="1" applyAlignment="1" applyProtection="1">
      <alignment vertical="top" wrapText="1"/>
      <protection locked="0"/>
    </xf>
    <xf numFmtId="164" fontId="0" fillId="3" borderId="10" xfId="0" applyNumberFormat="1" applyFont="1" applyFill="1" applyBorder="1" applyAlignment="1" applyProtection="1">
      <alignment vertical="top" wrapText="1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0" fontId="0" fillId="0" borderId="2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49" fontId="0" fillId="0" borderId="7" xfId="0" applyNumberFormat="1" applyFill="1" applyBorder="1" applyAlignment="1" applyProtection="1">
      <alignment vertical="top" wrapText="1"/>
    </xf>
    <xf numFmtId="1" fontId="0" fillId="0" borderId="7" xfId="0" applyNumberFormat="1" applyFill="1" applyBorder="1" applyAlignment="1" applyProtection="1">
      <alignment horizontal="center" vertical="top" wrapText="1"/>
    </xf>
    <xf numFmtId="49" fontId="0" fillId="0" borderId="7" xfId="0" applyNumberFormat="1" applyFill="1" applyBorder="1" applyAlignment="1" applyProtection="1">
      <alignment horizontal="center" vertical="top" wrapText="1"/>
    </xf>
    <xf numFmtId="49" fontId="0" fillId="0" borderId="15" xfId="0" applyNumberFormat="1" applyFill="1" applyBorder="1" applyAlignment="1" applyProtection="1">
      <alignment vertical="top" wrapText="1"/>
    </xf>
    <xf numFmtId="49" fontId="6" fillId="0" borderId="7" xfId="0" applyNumberFormat="1" applyFont="1" applyFill="1" applyBorder="1" applyAlignment="1" applyProtection="1">
      <alignment vertical="top" wrapText="1"/>
    </xf>
    <xf numFmtId="164" fontId="0" fillId="0" borderId="8" xfId="0" applyNumberFormat="1" applyBorder="1" applyProtection="1"/>
    <xf numFmtId="0" fontId="0" fillId="0" borderId="2" xfId="0" applyBorder="1" applyProtection="1"/>
    <xf numFmtId="0" fontId="0" fillId="0" borderId="15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top"/>
    </xf>
    <xf numFmtId="49" fontId="0" fillId="0" borderId="10" xfId="0" applyNumberFormat="1" applyFill="1" applyBorder="1" applyAlignment="1" applyProtection="1">
      <alignment vertical="top" wrapText="1"/>
    </xf>
    <xf numFmtId="1" fontId="0" fillId="0" borderId="10" xfId="0" applyNumberFormat="1" applyFill="1" applyBorder="1" applyAlignment="1" applyProtection="1">
      <alignment horizontal="center" vertical="top" wrapText="1"/>
    </xf>
    <xf numFmtId="49" fontId="0" fillId="0" borderId="10" xfId="0" applyNumberFormat="1" applyFill="1" applyBorder="1" applyAlignment="1" applyProtection="1">
      <alignment horizontal="center" vertical="top" wrapText="1"/>
    </xf>
    <xf numFmtId="49" fontId="0" fillId="0" borderId="16" xfId="0" applyNumberFormat="1" applyFill="1" applyBorder="1" applyAlignment="1" applyProtection="1">
      <alignment vertical="top" wrapText="1"/>
    </xf>
    <xf numFmtId="0" fontId="0" fillId="0" borderId="16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top"/>
    </xf>
    <xf numFmtId="49" fontId="0" fillId="0" borderId="12" xfId="0" applyNumberFormat="1" applyFill="1" applyBorder="1" applyAlignment="1" applyProtection="1">
      <alignment vertical="top" wrapText="1"/>
    </xf>
    <xf numFmtId="1" fontId="0" fillId="0" borderId="12" xfId="0" applyNumberFormat="1" applyFill="1" applyBorder="1" applyAlignment="1" applyProtection="1">
      <alignment horizontal="center" vertical="top" wrapText="1"/>
    </xf>
    <xf numFmtId="49" fontId="0" fillId="0" borderId="12" xfId="0" applyNumberFormat="1" applyFill="1" applyBorder="1" applyAlignment="1" applyProtection="1">
      <alignment horizontal="center" vertical="top" wrapText="1"/>
    </xf>
    <xf numFmtId="49" fontId="0" fillId="0" borderId="17" xfId="0" applyNumberFormat="1" applyFill="1" applyBorder="1" applyAlignment="1" applyProtection="1">
      <alignment vertical="top" wrapText="1"/>
    </xf>
    <xf numFmtId="0" fontId="0" fillId="0" borderId="17" xfId="0" applyBorder="1" applyAlignment="1" applyProtection="1">
      <alignment vertical="center" wrapText="1"/>
    </xf>
    <xf numFmtId="0" fontId="0" fillId="0" borderId="17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15" xfId="0" applyBorder="1" applyAlignment="1" applyProtection="1">
      <alignment vertical="center" wrapText="1"/>
    </xf>
    <xf numFmtId="0" fontId="0" fillId="0" borderId="9" xfId="0" applyBorder="1" applyAlignment="1" applyProtection="1">
      <alignment horizontal="center"/>
    </xf>
    <xf numFmtId="0" fontId="0" fillId="0" borderId="16" xfId="0" applyBorder="1" applyProtection="1"/>
    <xf numFmtId="0" fontId="0" fillId="0" borderId="12" xfId="0" applyNumberFormat="1" applyFill="1" applyBorder="1" applyAlignment="1" applyProtection="1">
      <alignment horizontal="center" vertical="top" wrapText="1"/>
    </xf>
    <xf numFmtId="0" fontId="0" fillId="0" borderId="17" xfId="0" applyBorder="1" applyAlignment="1" applyProtection="1">
      <alignment vertical="center"/>
    </xf>
    <xf numFmtId="0" fontId="0" fillId="0" borderId="7" xfId="0" applyNumberFormat="1" applyFill="1" applyBorder="1" applyAlignment="1" applyProtection="1">
      <alignment horizontal="center" vertical="top" wrapText="1"/>
    </xf>
    <xf numFmtId="0" fontId="0" fillId="0" borderId="15" xfId="0" applyBorder="1" applyProtection="1"/>
    <xf numFmtId="0" fontId="0" fillId="0" borderId="10" xfId="0" applyNumberFormat="1" applyFill="1" applyBorder="1" applyAlignment="1" applyProtection="1">
      <alignment horizontal="center" vertical="top" wrapText="1"/>
    </xf>
    <xf numFmtId="0" fontId="0" fillId="0" borderId="13" xfId="0" applyBorder="1" applyAlignment="1" applyProtection="1">
      <alignment horizontal="center" vertical="top"/>
    </xf>
    <xf numFmtId="49" fontId="0" fillId="0" borderId="14" xfId="0" applyNumberFormat="1" applyFill="1" applyBorder="1" applyAlignment="1" applyProtection="1">
      <alignment vertical="top" wrapText="1"/>
    </xf>
    <xf numFmtId="0" fontId="0" fillId="0" borderId="14" xfId="0" applyNumberFormat="1" applyFill="1" applyBorder="1" applyAlignment="1" applyProtection="1">
      <alignment horizontal="center" vertical="top" wrapText="1"/>
    </xf>
    <xf numFmtId="49" fontId="0" fillId="0" borderId="14" xfId="0" applyNumberFormat="1" applyFill="1" applyBorder="1" applyAlignment="1" applyProtection="1">
      <alignment horizontal="center" vertical="top" wrapText="1"/>
    </xf>
    <xf numFmtId="0" fontId="0" fillId="0" borderId="14" xfId="0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8" xfId="0" applyBorder="1" applyAlignment="1" applyProtection="1">
      <alignment vertical="center" wrapText="1"/>
    </xf>
    <xf numFmtId="0" fontId="0" fillId="0" borderId="20" xfId="0" applyBorder="1" applyProtection="1"/>
    <xf numFmtId="0" fontId="0" fillId="0" borderId="19" xfId="0" applyBorder="1" applyProtection="1"/>
    <xf numFmtId="0" fontId="0" fillId="0" borderId="14" xfId="0" applyBorder="1" applyProtection="1"/>
    <xf numFmtId="0" fontId="0" fillId="0" borderId="11" xfId="0" applyBorder="1" applyAlignment="1" applyProtection="1">
      <alignment horizontal="center"/>
    </xf>
    <xf numFmtId="0" fontId="11" fillId="0" borderId="2" xfId="0" applyFont="1" applyBorder="1" applyAlignment="1" applyProtection="1">
      <alignment horizontal="center" vertical="top"/>
    </xf>
    <xf numFmtId="0" fontId="11" fillId="0" borderId="6" xfId="0" applyFont="1" applyBorder="1" applyAlignment="1" applyProtection="1">
      <alignment horizontal="center"/>
    </xf>
    <xf numFmtId="49" fontId="0" fillId="0" borderId="7" xfId="0" applyNumberFormat="1" applyFill="1" applyBorder="1" applyAlignment="1" applyProtection="1">
      <alignment vertical="center" wrapText="1"/>
    </xf>
    <xf numFmtId="49" fontId="0" fillId="0" borderId="15" xfId="0" applyNumberFormat="1" applyFill="1" applyBorder="1" applyAlignment="1" applyProtection="1">
      <alignment vertical="center" wrapText="1"/>
    </xf>
    <xf numFmtId="49" fontId="6" fillId="0" borderId="7" xfId="0" applyNumberFormat="1" applyFont="1" applyFill="1" applyBorder="1" applyAlignment="1" applyProtection="1">
      <alignment vertical="center" wrapText="1"/>
    </xf>
    <xf numFmtId="0" fontId="11" fillId="0" borderId="9" xfId="0" applyFont="1" applyBorder="1" applyAlignment="1" applyProtection="1">
      <alignment horizontal="center"/>
    </xf>
    <xf numFmtId="49" fontId="0" fillId="0" borderId="10" xfId="0" applyNumberFormat="1" applyFill="1" applyBorder="1" applyAlignment="1" applyProtection="1">
      <alignment vertical="center" wrapText="1"/>
    </xf>
    <xf numFmtId="49" fontId="0" fillId="0" borderId="16" xfId="0" applyNumberFormat="1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 wrapText="1"/>
    </xf>
    <xf numFmtId="49" fontId="9" fillId="0" borderId="12" xfId="0" applyNumberFormat="1" applyFont="1" applyFill="1" applyBorder="1" applyAlignment="1" applyProtection="1">
      <alignment vertical="top" wrapText="1"/>
    </xf>
    <xf numFmtId="0" fontId="0" fillId="0" borderId="17" xfId="0" applyBorder="1" applyProtection="1"/>
    <xf numFmtId="0" fontId="0" fillId="0" borderId="7" xfId="0" applyFont="1" applyBorder="1" applyProtection="1"/>
    <xf numFmtId="0" fontId="0" fillId="0" borderId="13" xfId="0" applyBorder="1" applyAlignment="1" applyProtection="1">
      <alignment horizontal="center"/>
    </xf>
    <xf numFmtId="0" fontId="0" fillId="0" borderId="14" xfId="0" applyBorder="1" applyAlignment="1" applyProtection="1">
      <alignment wrapText="1"/>
    </xf>
    <xf numFmtId="49" fontId="6" fillId="0" borderId="19" xfId="0" applyNumberFormat="1" applyFont="1" applyFill="1" applyBorder="1" applyAlignment="1" applyProtection="1">
      <alignment vertical="top" wrapText="1"/>
    </xf>
    <xf numFmtId="49" fontId="6" fillId="0" borderId="10" xfId="0" applyNumberFormat="1" applyFont="1" applyFill="1" applyBorder="1" applyAlignment="1" applyProtection="1">
      <alignment vertical="top" wrapText="1"/>
    </xf>
    <xf numFmtId="0" fontId="6" fillId="0" borderId="16" xfId="0" applyFont="1" applyBorder="1" applyAlignment="1" applyProtection="1">
      <alignment vertical="center" wrapText="1"/>
    </xf>
    <xf numFmtId="0" fontId="6" fillId="0" borderId="16" xfId="0" applyFont="1" applyBorder="1" applyAlignment="1" applyProtection="1">
      <alignment vertical="center"/>
    </xf>
    <xf numFmtId="0" fontId="0" fillId="0" borderId="1" xfId="0" applyBorder="1" applyProtection="1"/>
    <xf numFmtId="164" fontId="0" fillId="0" borderId="3" xfId="0" applyNumberFormat="1" applyBorder="1" applyProtection="1"/>
    <xf numFmtId="164" fontId="0" fillId="3" borderId="7" xfId="0" applyNumberFormat="1" applyFill="1" applyBorder="1" applyProtection="1">
      <protection locked="0"/>
    </xf>
    <xf numFmtId="164" fontId="0" fillId="3" borderId="10" xfId="0" applyNumberFormat="1" applyFill="1" applyBorder="1" applyProtection="1">
      <protection locked="0"/>
    </xf>
    <xf numFmtId="164" fontId="0" fillId="3" borderId="12" xfId="0" applyNumberFormat="1" applyFill="1" applyBorder="1" applyProtection="1">
      <protection locked="0"/>
    </xf>
    <xf numFmtId="164" fontId="0" fillId="3" borderId="14" xfId="0" applyNumberFormat="1" applyFill="1" applyBorder="1" applyProtection="1">
      <protection locked="0"/>
    </xf>
    <xf numFmtId="0" fontId="6" fillId="0" borderId="15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vertical="center"/>
    </xf>
    <xf numFmtId="49" fontId="5" fillId="2" borderId="5" xfId="0" applyNumberFormat="1" applyFont="1" applyFill="1" applyBorder="1" applyAlignment="1" applyProtection="1">
      <alignment vertical="top" wrapText="1"/>
    </xf>
    <xf numFmtId="43" fontId="5" fillId="2" borderId="5" xfId="1" applyFont="1" applyFill="1" applyBorder="1" applyAlignment="1" applyProtection="1">
      <alignment vertical="top" wrapText="1"/>
    </xf>
    <xf numFmtId="0" fontId="13" fillId="0" borderId="21" xfId="0" applyFont="1" applyBorder="1" applyAlignment="1" applyProtection="1">
      <alignment horizontal="center"/>
    </xf>
    <xf numFmtId="0" fontId="13" fillId="0" borderId="22" xfId="0" applyFont="1" applyBorder="1" applyAlignment="1" applyProtection="1">
      <alignment horizontal="center"/>
    </xf>
    <xf numFmtId="0" fontId="13" fillId="0" borderId="23" xfId="0" applyFont="1" applyBorder="1" applyAlignment="1" applyProtection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FFCC"/>
      <color rgb="FF85462D"/>
      <color rgb="FF149E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180975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</xdr:row>
      <xdr:rowOff>0</xdr:rowOff>
    </xdr:from>
    <xdr:to>
      <xdr:col>49</xdr:col>
      <xdr:colOff>190500</xdr:colOff>
      <xdr:row>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</xdr:row>
      <xdr:rowOff>0</xdr:rowOff>
    </xdr:from>
    <xdr:to>
      <xdr:col>49</xdr:col>
      <xdr:colOff>190500</xdr:colOff>
      <xdr:row>5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</xdr:row>
      <xdr:rowOff>0</xdr:rowOff>
    </xdr:from>
    <xdr:to>
      <xdr:col>49</xdr:col>
      <xdr:colOff>190500</xdr:colOff>
      <xdr:row>6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9</xdr:row>
      <xdr:rowOff>0</xdr:rowOff>
    </xdr:from>
    <xdr:to>
      <xdr:col>49</xdr:col>
      <xdr:colOff>190500</xdr:colOff>
      <xdr:row>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11</xdr:row>
      <xdr:rowOff>0</xdr:rowOff>
    </xdr:from>
    <xdr:to>
      <xdr:col>49</xdr:col>
      <xdr:colOff>190500</xdr:colOff>
      <xdr:row>11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13</xdr:row>
      <xdr:rowOff>0</xdr:rowOff>
    </xdr:from>
    <xdr:to>
      <xdr:col>49</xdr:col>
      <xdr:colOff>190500</xdr:colOff>
      <xdr:row>13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14</xdr:row>
      <xdr:rowOff>0</xdr:rowOff>
    </xdr:from>
    <xdr:to>
      <xdr:col>49</xdr:col>
      <xdr:colOff>190500</xdr:colOff>
      <xdr:row>14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15</xdr:row>
      <xdr:rowOff>0</xdr:rowOff>
    </xdr:from>
    <xdr:to>
      <xdr:col>49</xdr:col>
      <xdr:colOff>190500</xdr:colOff>
      <xdr:row>15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16</xdr:row>
      <xdr:rowOff>0</xdr:rowOff>
    </xdr:from>
    <xdr:to>
      <xdr:col>49</xdr:col>
      <xdr:colOff>190500</xdr:colOff>
      <xdr:row>16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17</xdr:row>
      <xdr:rowOff>0</xdr:rowOff>
    </xdr:from>
    <xdr:to>
      <xdr:col>49</xdr:col>
      <xdr:colOff>190500</xdr:colOff>
      <xdr:row>17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18</xdr:row>
      <xdr:rowOff>0</xdr:rowOff>
    </xdr:from>
    <xdr:to>
      <xdr:col>49</xdr:col>
      <xdr:colOff>190500</xdr:colOff>
      <xdr:row>18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19</xdr:row>
      <xdr:rowOff>0</xdr:rowOff>
    </xdr:from>
    <xdr:to>
      <xdr:col>49</xdr:col>
      <xdr:colOff>190500</xdr:colOff>
      <xdr:row>19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21</xdr:row>
      <xdr:rowOff>0</xdr:rowOff>
    </xdr:from>
    <xdr:to>
      <xdr:col>49</xdr:col>
      <xdr:colOff>190500</xdr:colOff>
      <xdr:row>21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22</xdr:row>
      <xdr:rowOff>0</xdr:rowOff>
    </xdr:from>
    <xdr:to>
      <xdr:col>49</xdr:col>
      <xdr:colOff>190500</xdr:colOff>
      <xdr:row>22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23</xdr:row>
      <xdr:rowOff>0</xdr:rowOff>
    </xdr:from>
    <xdr:to>
      <xdr:col>49</xdr:col>
      <xdr:colOff>190500</xdr:colOff>
      <xdr:row>23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24</xdr:row>
      <xdr:rowOff>0</xdr:rowOff>
    </xdr:from>
    <xdr:to>
      <xdr:col>49</xdr:col>
      <xdr:colOff>190500</xdr:colOff>
      <xdr:row>24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26</xdr:row>
      <xdr:rowOff>0</xdr:rowOff>
    </xdr:from>
    <xdr:to>
      <xdr:col>49</xdr:col>
      <xdr:colOff>190500</xdr:colOff>
      <xdr:row>26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27</xdr:row>
      <xdr:rowOff>0</xdr:rowOff>
    </xdr:from>
    <xdr:to>
      <xdr:col>49</xdr:col>
      <xdr:colOff>190500</xdr:colOff>
      <xdr:row>27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28</xdr:row>
      <xdr:rowOff>0</xdr:rowOff>
    </xdr:from>
    <xdr:to>
      <xdr:col>49</xdr:col>
      <xdr:colOff>190500</xdr:colOff>
      <xdr:row>28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29</xdr:row>
      <xdr:rowOff>0</xdr:rowOff>
    </xdr:from>
    <xdr:to>
      <xdr:col>49</xdr:col>
      <xdr:colOff>190500</xdr:colOff>
      <xdr:row>29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30</xdr:row>
      <xdr:rowOff>0</xdr:rowOff>
    </xdr:from>
    <xdr:to>
      <xdr:col>49</xdr:col>
      <xdr:colOff>190500</xdr:colOff>
      <xdr:row>30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31</xdr:row>
      <xdr:rowOff>0</xdr:rowOff>
    </xdr:from>
    <xdr:to>
      <xdr:col>49</xdr:col>
      <xdr:colOff>190500</xdr:colOff>
      <xdr:row>31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33</xdr:row>
      <xdr:rowOff>0</xdr:rowOff>
    </xdr:from>
    <xdr:to>
      <xdr:col>49</xdr:col>
      <xdr:colOff>190500</xdr:colOff>
      <xdr:row>33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35</xdr:row>
      <xdr:rowOff>0</xdr:rowOff>
    </xdr:from>
    <xdr:to>
      <xdr:col>49</xdr:col>
      <xdr:colOff>190500</xdr:colOff>
      <xdr:row>35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36</xdr:row>
      <xdr:rowOff>0</xdr:rowOff>
    </xdr:from>
    <xdr:to>
      <xdr:col>49</xdr:col>
      <xdr:colOff>190500</xdr:colOff>
      <xdr:row>36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37</xdr:row>
      <xdr:rowOff>0</xdr:rowOff>
    </xdr:from>
    <xdr:to>
      <xdr:col>49</xdr:col>
      <xdr:colOff>190500</xdr:colOff>
      <xdr:row>37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38</xdr:row>
      <xdr:rowOff>0</xdr:rowOff>
    </xdr:from>
    <xdr:to>
      <xdr:col>49</xdr:col>
      <xdr:colOff>190500</xdr:colOff>
      <xdr:row>38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39</xdr:row>
      <xdr:rowOff>0</xdr:rowOff>
    </xdr:from>
    <xdr:to>
      <xdr:col>49</xdr:col>
      <xdr:colOff>190500</xdr:colOff>
      <xdr:row>39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40</xdr:row>
      <xdr:rowOff>0</xdr:rowOff>
    </xdr:from>
    <xdr:to>
      <xdr:col>49</xdr:col>
      <xdr:colOff>190500</xdr:colOff>
      <xdr:row>40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41</xdr:row>
      <xdr:rowOff>0</xdr:rowOff>
    </xdr:from>
    <xdr:to>
      <xdr:col>49</xdr:col>
      <xdr:colOff>190500</xdr:colOff>
      <xdr:row>41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42</xdr:row>
      <xdr:rowOff>0</xdr:rowOff>
    </xdr:from>
    <xdr:to>
      <xdr:col>49</xdr:col>
      <xdr:colOff>190500</xdr:colOff>
      <xdr:row>42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44</xdr:row>
      <xdr:rowOff>0</xdr:rowOff>
    </xdr:from>
    <xdr:to>
      <xdr:col>49</xdr:col>
      <xdr:colOff>190500</xdr:colOff>
      <xdr:row>44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45</xdr:row>
      <xdr:rowOff>0</xdr:rowOff>
    </xdr:from>
    <xdr:to>
      <xdr:col>49</xdr:col>
      <xdr:colOff>190500</xdr:colOff>
      <xdr:row>45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46</xdr:row>
      <xdr:rowOff>0</xdr:rowOff>
    </xdr:from>
    <xdr:to>
      <xdr:col>49</xdr:col>
      <xdr:colOff>190500</xdr:colOff>
      <xdr:row>46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47</xdr:row>
      <xdr:rowOff>0</xdr:rowOff>
    </xdr:from>
    <xdr:to>
      <xdr:col>49</xdr:col>
      <xdr:colOff>190500</xdr:colOff>
      <xdr:row>47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48</xdr:row>
      <xdr:rowOff>0</xdr:rowOff>
    </xdr:from>
    <xdr:to>
      <xdr:col>49</xdr:col>
      <xdr:colOff>190500</xdr:colOff>
      <xdr:row>48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50</xdr:row>
      <xdr:rowOff>0</xdr:rowOff>
    </xdr:from>
    <xdr:to>
      <xdr:col>49</xdr:col>
      <xdr:colOff>190500</xdr:colOff>
      <xdr:row>50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52</xdr:row>
      <xdr:rowOff>0</xdr:rowOff>
    </xdr:from>
    <xdr:to>
      <xdr:col>49</xdr:col>
      <xdr:colOff>190500</xdr:colOff>
      <xdr:row>52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53</xdr:row>
      <xdr:rowOff>0</xdr:rowOff>
    </xdr:from>
    <xdr:to>
      <xdr:col>49</xdr:col>
      <xdr:colOff>190500</xdr:colOff>
      <xdr:row>53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53</xdr:row>
      <xdr:rowOff>0</xdr:rowOff>
    </xdr:from>
    <xdr:to>
      <xdr:col>49</xdr:col>
      <xdr:colOff>190500</xdr:colOff>
      <xdr:row>53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56</xdr:row>
      <xdr:rowOff>0</xdr:rowOff>
    </xdr:from>
    <xdr:to>
      <xdr:col>49</xdr:col>
      <xdr:colOff>190500</xdr:colOff>
      <xdr:row>56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56</xdr:row>
      <xdr:rowOff>0</xdr:rowOff>
    </xdr:from>
    <xdr:to>
      <xdr:col>49</xdr:col>
      <xdr:colOff>190500</xdr:colOff>
      <xdr:row>56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57</xdr:row>
      <xdr:rowOff>0</xdr:rowOff>
    </xdr:from>
    <xdr:to>
      <xdr:col>49</xdr:col>
      <xdr:colOff>190500</xdr:colOff>
      <xdr:row>57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58</xdr:row>
      <xdr:rowOff>0</xdr:rowOff>
    </xdr:from>
    <xdr:to>
      <xdr:col>49</xdr:col>
      <xdr:colOff>190500</xdr:colOff>
      <xdr:row>58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59</xdr:row>
      <xdr:rowOff>0</xdr:rowOff>
    </xdr:from>
    <xdr:to>
      <xdr:col>49</xdr:col>
      <xdr:colOff>190500</xdr:colOff>
      <xdr:row>59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63</xdr:row>
      <xdr:rowOff>0</xdr:rowOff>
    </xdr:from>
    <xdr:to>
      <xdr:col>49</xdr:col>
      <xdr:colOff>190500</xdr:colOff>
      <xdr:row>63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63</xdr:row>
      <xdr:rowOff>0</xdr:rowOff>
    </xdr:from>
    <xdr:to>
      <xdr:col>49</xdr:col>
      <xdr:colOff>190500</xdr:colOff>
      <xdr:row>63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64</xdr:row>
      <xdr:rowOff>0</xdr:rowOff>
    </xdr:from>
    <xdr:to>
      <xdr:col>49</xdr:col>
      <xdr:colOff>190500</xdr:colOff>
      <xdr:row>64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65</xdr:row>
      <xdr:rowOff>0</xdr:rowOff>
    </xdr:from>
    <xdr:to>
      <xdr:col>49</xdr:col>
      <xdr:colOff>190500</xdr:colOff>
      <xdr:row>65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66</xdr:row>
      <xdr:rowOff>0</xdr:rowOff>
    </xdr:from>
    <xdr:to>
      <xdr:col>49</xdr:col>
      <xdr:colOff>190500</xdr:colOff>
      <xdr:row>66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67</xdr:row>
      <xdr:rowOff>0</xdr:rowOff>
    </xdr:from>
    <xdr:to>
      <xdr:col>49</xdr:col>
      <xdr:colOff>190500</xdr:colOff>
      <xdr:row>67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68</xdr:row>
      <xdr:rowOff>0</xdr:rowOff>
    </xdr:from>
    <xdr:to>
      <xdr:col>49</xdr:col>
      <xdr:colOff>190500</xdr:colOff>
      <xdr:row>68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69</xdr:row>
      <xdr:rowOff>0</xdr:rowOff>
    </xdr:from>
    <xdr:to>
      <xdr:col>49</xdr:col>
      <xdr:colOff>190500</xdr:colOff>
      <xdr:row>69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70</xdr:row>
      <xdr:rowOff>0</xdr:rowOff>
    </xdr:from>
    <xdr:to>
      <xdr:col>49</xdr:col>
      <xdr:colOff>190500</xdr:colOff>
      <xdr:row>70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180975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49</xdr:col>
      <xdr:colOff>0</xdr:colOff>
      <xdr:row>3</xdr:row>
      <xdr:rowOff>0</xdr:rowOff>
    </xdr:from>
    <xdr:to>
      <xdr:col>49</xdr:col>
      <xdr:colOff>190500</xdr:colOff>
      <xdr:row>3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X72"/>
  <sheetViews>
    <sheetView tabSelected="1" topLeftCell="C2" zoomScale="80" zoomScaleNormal="80" workbookViewId="0">
      <selection activeCell="M19" sqref="M19"/>
    </sheetView>
  </sheetViews>
  <sheetFormatPr defaultRowHeight="15" x14ac:dyDescent="0.25"/>
  <cols>
    <col min="1" max="2" width="0" hidden="1" customWidth="1"/>
    <col min="3" max="3" width="8" style="5" customWidth="1"/>
    <col min="4" max="4" width="40" style="1" customWidth="1"/>
    <col min="5" max="5" width="13.5703125" style="1" customWidth="1"/>
    <col min="6" max="6" width="11.5703125" style="2" customWidth="1"/>
    <col min="7" max="7" width="11.7109375" style="3" customWidth="1"/>
    <col min="8" max="8" width="34.140625" style="1" customWidth="1"/>
    <col min="9" max="9" width="35.7109375" style="1" customWidth="1"/>
    <col min="10" max="10" width="28.140625" style="1" customWidth="1"/>
    <col min="11" max="11" width="20" customWidth="1"/>
    <col min="12" max="12" width="22.42578125" customWidth="1"/>
    <col min="13" max="14" width="31.85546875" style="20" customWidth="1"/>
    <col min="16" max="16" width="46" hidden="1" customWidth="1"/>
  </cols>
  <sheetData>
    <row r="1" spans="1:50" hidden="1" x14ac:dyDescent="0.25">
      <c r="A1" s="23"/>
      <c r="B1" s="23"/>
      <c r="C1" s="24"/>
      <c r="D1" s="25" t="s">
        <v>10</v>
      </c>
      <c r="E1" s="25"/>
      <c r="F1" s="26"/>
      <c r="G1" s="27"/>
      <c r="H1" s="25"/>
      <c r="I1" s="25"/>
      <c r="J1" s="25"/>
      <c r="K1" s="23"/>
      <c r="L1" s="23"/>
      <c r="M1" s="28"/>
      <c r="N1" s="28"/>
    </row>
    <row r="2" spans="1:50" ht="15.75" thickBot="1" x14ac:dyDescent="0.3">
      <c r="A2" s="23"/>
      <c r="B2" s="23"/>
      <c r="C2" s="24"/>
      <c r="D2" s="25"/>
      <c r="E2" s="25"/>
      <c r="F2" s="26"/>
      <c r="G2" s="27"/>
      <c r="H2" s="25"/>
      <c r="I2" s="25"/>
      <c r="J2" s="25"/>
      <c r="K2" s="23"/>
      <c r="L2" s="23"/>
      <c r="M2" s="19" t="s">
        <v>166</v>
      </c>
      <c r="N2" s="28"/>
    </row>
    <row r="3" spans="1:50" ht="31.5" thickTop="1" thickBot="1" x14ac:dyDescent="0.3">
      <c r="A3" s="10" t="s">
        <v>13</v>
      </c>
      <c r="B3" s="11" t="s">
        <v>13</v>
      </c>
      <c r="C3" s="16" t="s">
        <v>5</v>
      </c>
      <c r="D3" s="100" t="s">
        <v>0</v>
      </c>
      <c r="E3" s="101" t="s">
        <v>1</v>
      </c>
      <c r="F3" s="16" t="s">
        <v>2</v>
      </c>
      <c r="G3" s="16" t="s">
        <v>3</v>
      </c>
      <c r="H3" s="100" t="s">
        <v>4</v>
      </c>
      <c r="I3" s="100" t="s">
        <v>153</v>
      </c>
      <c r="J3" s="14" t="s">
        <v>154</v>
      </c>
      <c r="K3" s="15" t="s">
        <v>162</v>
      </c>
      <c r="L3" s="15" t="s">
        <v>6</v>
      </c>
      <c r="M3" s="17" t="s">
        <v>164</v>
      </c>
      <c r="N3" s="18" t="s">
        <v>165</v>
      </c>
      <c r="AX3" t="s">
        <v>7</v>
      </c>
    </row>
    <row r="4" spans="1:50" ht="45.75" thickTop="1" x14ac:dyDescent="0.25">
      <c r="A4" s="23"/>
      <c r="B4" s="29"/>
      <c r="C4" s="30">
        <v>1</v>
      </c>
      <c r="D4" s="31" t="s">
        <v>16</v>
      </c>
      <c r="E4" s="31"/>
      <c r="F4" s="32">
        <v>2</v>
      </c>
      <c r="G4" s="33" t="s">
        <v>12</v>
      </c>
      <c r="H4" s="31" t="s">
        <v>19</v>
      </c>
      <c r="I4" s="34" t="s">
        <v>152</v>
      </c>
      <c r="J4" s="35" t="s">
        <v>155</v>
      </c>
      <c r="K4" s="98" t="s">
        <v>32</v>
      </c>
      <c r="L4" s="99" t="s">
        <v>26</v>
      </c>
      <c r="M4" s="94">
        <v>1134</v>
      </c>
      <c r="N4" s="36">
        <f t="shared" ref="N4:N35" si="0">M4*F4</f>
        <v>2268</v>
      </c>
      <c r="P4" s="6">
        <f t="shared" ref="P4:P35" si="1">PRODUCT(F4:M4)</f>
        <v>2268</v>
      </c>
      <c r="AX4" s="4"/>
    </row>
    <row r="5" spans="1:50" ht="45" x14ac:dyDescent="0.25">
      <c r="A5" s="23"/>
      <c r="B5" s="37"/>
      <c r="C5" s="30">
        <v>2</v>
      </c>
      <c r="D5" s="31" t="s">
        <v>11</v>
      </c>
      <c r="E5" s="31"/>
      <c r="F5" s="32">
        <v>2</v>
      </c>
      <c r="G5" s="33" t="s">
        <v>12</v>
      </c>
      <c r="H5" s="31" t="s">
        <v>18</v>
      </c>
      <c r="I5" s="34"/>
      <c r="J5" s="35" t="s">
        <v>156</v>
      </c>
      <c r="K5" s="99"/>
      <c r="L5" s="99"/>
      <c r="M5" s="94">
        <v>1527</v>
      </c>
      <c r="N5" s="36">
        <f t="shared" si="0"/>
        <v>3054</v>
      </c>
      <c r="P5" s="6">
        <f t="shared" si="1"/>
        <v>3054</v>
      </c>
      <c r="AX5" s="4"/>
    </row>
    <row r="6" spans="1:50" ht="45" x14ac:dyDescent="0.25">
      <c r="A6" s="23"/>
      <c r="B6" s="37"/>
      <c r="C6" s="30">
        <v>3</v>
      </c>
      <c r="D6" s="31" t="s">
        <v>14</v>
      </c>
      <c r="E6" s="31"/>
      <c r="F6" s="32">
        <v>2</v>
      </c>
      <c r="G6" s="33" t="s">
        <v>12</v>
      </c>
      <c r="H6" s="31" t="s">
        <v>17</v>
      </c>
      <c r="I6" s="34"/>
      <c r="J6" s="35" t="s">
        <v>157</v>
      </c>
      <c r="K6" s="99"/>
      <c r="L6" s="99"/>
      <c r="M6" s="94">
        <v>1527</v>
      </c>
      <c r="N6" s="36">
        <f t="shared" si="0"/>
        <v>3054</v>
      </c>
      <c r="P6" s="6">
        <f t="shared" si="1"/>
        <v>3054</v>
      </c>
      <c r="AX6" s="4"/>
    </row>
    <row r="7" spans="1:50" ht="45.75" thickBot="1" x14ac:dyDescent="0.3">
      <c r="A7" s="23"/>
      <c r="B7" s="37"/>
      <c r="C7" s="39">
        <v>4</v>
      </c>
      <c r="D7" s="40" t="s">
        <v>27</v>
      </c>
      <c r="E7" s="40"/>
      <c r="F7" s="41">
        <v>2</v>
      </c>
      <c r="G7" s="42" t="s">
        <v>12</v>
      </c>
      <c r="H7" s="40" t="s">
        <v>20</v>
      </c>
      <c r="I7" s="43"/>
      <c r="J7" s="35" t="s">
        <v>158</v>
      </c>
      <c r="K7" s="91"/>
      <c r="L7" s="91"/>
      <c r="M7" s="95">
        <v>1527</v>
      </c>
      <c r="N7" s="36">
        <f t="shared" si="0"/>
        <v>3054</v>
      </c>
      <c r="P7" s="6">
        <f t="shared" si="1"/>
        <v>3054</v>
      </c>
      <c r="AX7" s="4"/>
    </row>
    <row r="8" spans="1:50" ht="45.75" thickTop="1" x14ac:dyDescent="0.25">
      <c r="A8" s="23"/>
      <c r="B8" s="29" t="s">
        <v>28</v>
      </c>
      <c r="C8" s="45">
        <v>5</v>
      </c>
      <c r="D8" s="46" t="s">
        <v>30</v>
      </c>
      <c r="E8" s="46"/>
      <c r="F8" s="47">
        <v>5</v>
      </c>
      <c r="G8" s="48" t="s">
        <v>12</v>
      </c>
      <c r="H8" s="46" t="s">
        <v>29</v>
      </c>
      <c r="I8" s="49" t="s">
        <v>152</v>
      </c>
      <c r="J8" s="46"/>
      <c r="K8" s="50" t="s">
        <v>31</v>
      </c>
      <c r="L8" s="51" t="s">
        <v>25</v>
      </c>
      <c r="M8" s="96">
        <v>1570</v>
      </c>
      <c r="N8" s="36">
        <f t="shared" si="0"/>
        <v>7850</v>
      </c>
      <c r="P8" s="6">
        <f t="shared" si="1"/>
        <v>7850</v>
      </c>
      <c r="AX8" s="4"/>
    </row>
    <row r="9" spans="1:50" ht="15.75" x14ac:dyDescent="0.25">
      <c r="A9" s="23"/>
      <c r="B9" s="52"/>
      <c r="C9" s="53">
        <v>6</v>
      </c>
      <c r="D9" s="31" t="s">
        <v>33</v>
      </c>
      <c r="E9" s="31"/>
      <c r="F9" s="32">
        <v>4</v>
      </c>
      <c r="G9" s="33" t="s">
        <v>12</v>
      </c>
      <c r="H9" s="31" t="s">
        <v>37</v>
      </c>
      <c r="I9" s="34"/>
      <c r="J9" s="31"/>
      <c r="K9" s="54"/>
      <c r="L9" s="54"/>
      <c r="M9" s="21">
        <v>1995</v>
      </c>
      <c r="N9" s="36">
        <f t="shared" si="0"/>
        <v>7980</v>
      </c>
      <c r="P9" s="6">
        <f t="shared" si="1"/>
        <v>7980</v>
      </c>
      <c r="AX9" s="4"/>
    </row>
    <row r="10" spans="1:50" ht="15.75" x14ac:dyDescent="0.25">
      <c r="A10" s="23"/>
      <c r="B10" s="52"/>
      <c r="C10" s="53">
        <v>7</v>
      </c>
      <c r="D10" s="31" t="s">
        <v>34</v>
      </c>
      <c r="E10" s="31"/>
      <c r="F10" s="32">
        <v>3</v>
      </c>
      <c r="G10" s="33" t="s">
        <v>12</v>
      </c>
      <c r="H10" s="31" t="s">
        <v>38</v>
      </c>
      <c r="I10" s="34"/>
      <c r="J10" s="31"/>
      <c r="K10" s="38"/>
      <c r="L10" s="38"/>
      <c r="M10" s="21">
        <v>2572</v>
      </c>
      <c r="N10" s="36">
        <f t="shared" si="0"/>
        <v>7716</v>
      </c>
      <c r="P10" s="6">
        <f t="shared" si="1"/>
        <v>7716</v>
      </c>
      <c r="AX10" s="4"/>
    </row>
    <row r="11" spans="1:50" ht="30" x14ac:dyDescent="0.25">
      <c r="A11" s="23"/>
      <c r="B11" s="52"/>
      <c r="C11" s="53">
        <v>8</v>
      </c>
      <c r="D11" s="31" t="s">
        <v>35</v>
      </c>
      <c r="E11" s="31"/>
      <c r="F11" s="32">
        <v>3</v>
      </c>
      <c r="G11" s="33" t="s">
        <v>12</v>
      </c>
      <c r="H11" s="31" t="s">
        <v>39</v>
      </c>
      <c r="I11" s="34"/>
      <c r="J11" s="31"/>
      <c r="K11" s="38"/>
      <c r="L11" s="38"/>
      <c r="M11" s="21">
        <v>2572</v>
      </c>
      <c r="N11" s="36">
        <f t="shared" si="0"/>
        <v>7716</v>
      </c>
      <c r="P11" s="6">
        <f t="shared" si="1"/>
        <v>7716</v>
      </c>
      <c r="AX11" s="4"/>
    </row>
    <row r="12" spans="1:50" ht="30.75" thickBot="1" x14ac:dyDescent="0.3">
      <c r="A12" s="23"/>
      <c r="B12" s="52"/>
      <c r="C12" s="55">
        <v>9</v>
      </c>
      <c r="D12" s="40" t="s">
        <v>36</v>
      </c>
      <c r="E12" s="40"/>
      <c r="F12" s="41">
        <v>3</v>
      </c>
      <c r="G12" s="42" t="s">
        <v>12</v>
      </c>
      <c r="H12" s="40" t="s">
        <v>40</v>
      </c>
      <c r="I12" s="43"/>
      <c r="J12" s="40"/>
      <c r="K12" s="44"/>
      <c r="L12" s="44"/>
      <c r="M12" s="22">
        <v>2572</v>
      </c>
      <c r="N12" s="36">
        <f t="shared" si="0"/>
        <v>7716</v>
      </c>
      <c r="P12" s="6">
        <f t="shared" si="1"/>
        <v>7716</v>
      </c>
      <c r="AX12" s="4"/>
    </row>
    <row r="13" spans="1:50" ht="30.75" thickTop="1" x14ac:dyDescent="0.25">
      <c r="A13" s="23"/>
      <c r="B13" s="29" t="s">
        <v>41</v>
      </c>
      <c r="C13" s="45">
        <v>10</v>
      </c>
      <c r="D13" s="46" t="s">
        <v>44</v>
      </c>
      <c r="E13" s="46"/>
      <c r="F13" s="47">
        <v>1</v>
      </c>
      <c r="G13" s="48" t="s">
        <v>12</v>
      </c>
      <c r="H13" s="46" t="s">
        <v>42</v>
      </c>
      <c r="I13" s="49" t="s">
        <v>152</v>
      </c>
      <c r="J13" s="46"/>
      <c r="K13" s="50" t="s">
        <v>43</v>
      </c>
      <c r="L13" s="51" t="s">
        <v>25</v>
      </c>
      <c r="M13" s="96">
        <v>1107</v>
      </c>
      <c r="N13" s="36">
        <f t="shared" si="0"/>
        <v>1107</v>
      </c>
      <c r="P13" s="6">
        <f t="shared" si="1"/>
        <v>1107</v>
      </c>
      <c r="AX13" s="4"/>
    </row>
    <row r="14" spans="1:50" ht="30" x14ac:dyDescent="0.25">
      <c r="A14" s="23"/>
      <c r="B14" s="52"/>
      <c r="C14" s="30">
        <v>11</v>
      </c>
      <c r="D14" s="31" t="s">
        <v>46</v>
      </c>
      <c r="E14" s="31"/>
      <c r="F14" s="33">
        <v>3</v>
      </c>
      <c r="G14" s="33" t="s">
        <v>12</v>
      </c>
      <c r="H14" s="31" t="s">
        <v>45</v>
      </c>
      <c r="I14" s="34"/>
      <c r="J14" s="31"/>
      <c r="K14" s="38"/>
      <c r="L14" s="38"/>
      <c r="M14" s="94">
        <v>1984</v>
      </c>
      <c r="N14" s="36">
        <f t="shared" si="0"/>
        <v>5952</v>
      </c>
      <c r="P14" s="6">
        <f t="shared" si="1"/>
        <v>5952</v>
      </c>
      <c r="AX14" s="4"/>
    </row>
    <row r="15" spans="1:50" ht="30" x14ac:dyDescent="0.25">
      <c r="A15" s="23"/>
      <c r="B15" s="52"/>
      <c r="C15" s="30">
        <v>12</v>
      </c>
      <c r="D15" s="31" t="s">
        <v>47</v>
      </c>
      <c r="E15" s="31"/>
      <c r="F15" s="33">
        <v>3</v>
      </c>
      <c r="G15" s="33" t="s">
        <v>12</v>
      </c>
      <c r="H15" s="31" t="s">
        <v>50</v>
      </c>
      <c r="I15" s="34"/>
      <c r="J15" s="31"/>
      <c r="K15" s="38"/>
      <c r="L15" s="38"/>
      <c r="M15" s="94">
        <v>1984</v>
      </c>
      <c r="N15" s="36">
        <f t="shared" si="0"/>
        <v>5952</v>
      </c>
      <c r="P15" s="6">
        <f t="shared" si="1"/>
        <v>5952</v>
      </c>
      <c r="AX15" s="4"/>
    </row>
    <row r="16" spans="1:50" ht="30" x14ac:dyDescent="0.25">
      <c r="A16" s="23"/>
      <c r="B16" s="52"/>
      <c r="C16" s="30">
        <v>13</v>
      </c>
      <c r="D16" s="31" t="s">
        <v>48</v>
      </c>
      <c r="E16" s="31"/>
      <c r="F16" s="33">
        <v>3</v>
      </c>
      <c r="G16" s="33" t="s">
        <v>12</v>
      </c>
      <c r="H16" s="31" t="s">
        <v>51</v>
      </c>
      <c r="I16" s="34"/>
      <c r="J16" s="31"/>
      <c r="K16" s="38"/>
      <c r="L16" s="38"/>
      <c r="M16" s="94">
        <v>1984</v>
      </c>
      <c r="N16" s="36">
        <f t="shared" si="0"/>
        <v>5952</v>
      </c>
      <c r="P16" s="6">
        <f t="shared" si="1"/>
        <v>5952</v>
      </c>
      <c r="AX16" s="4"/>
    </row>
    <row r="17" spans="1:50" ht="30.75" thickBot="1" x14ac:dyDescent="0.3">
      <c r="A17" s="23"/>
      <c r="B17" s="52"/>
      <c r="C17" s="39">
        <v>14</v>
      </c>
      <c r="D17" s="40" t="s">
        <v>49</v>
      </c>
      <c r="E17" s="40"/>
      <c r="F17" s="42">
        <v>5</v>
      </c>
      <c r="G17" s="42" t="s">
        <v>12</v>
      </c>
      <c r="H17" s="40" t="s">
        <v>52</v>
      </c>
      <c r="I17" s="43"/>
      <c r="J17" s="40"/>
      <c r="K17" s="56"/>
      <c r="L17" s="56"/>
      <c r="M17" s="95">
        <v>1370</v>
      </c>
      <c r="N17" s="36">
        <f t="shared" si="0"/>
        <v>6850</v>
      </c>
      <c r="P17" s="6">
        <f t="shared" si="1"/>
        <v>6850</v>
      </c>
      <c r="AX17" s="4"/>
    </row>
    <row r="18" spans="1:50" ht="45.75" thickTop="1" x14ac:dyDescent="0.25">
      <c r="A18" s="23"/>
      <c r="B18" s="29" t="s">
        <v>53</v>
      </c>
      <c r="C18" s="45">
        <v>15</v>
      </c>
      <c r="D18" s="46" t="s">
        <v>54</v>
      </c>
      <c r="E18" s="46"/>
      <c r="F18" s="57">
        <v>1</v>
      </c>
      <c r="G18" s="48" t="s">
        <v>12</v>
      </c>
      <c r="H18" s="46" t="s">
        <v>21</v>
      </c>
      <c r="I18" s="49" t="s">
        <v>152</v>
      </c>
      <c r="J18" s="46"/>
      <c r="K18" s="50" t="s">
        <v>58</v>
      </c>
      <c r="L18" s="58" t="s">
        <v>59</v>
      </c>
      <c r="M18" s="96">
        <v>2966</v>
      </c>
      <c r="N18" s="36">
        <f t="shared" si="0"/>
        <v>2966</v>
      </c>
      <c r="P18" s="6">
        <f t="shared" si="1"/>
        <v>2966</v>
      </c>
      <c r="AX18" s="4"/>
    </row>
    <row r="19" spans="1:50" ht="30" x14ac:dyDescent="0.25">
      <c r="A19" s="23"/>
      <c r="B19" s="37"/>
      <c r="C19" s="30">
        <v>16</v>
      </c>
      <c r="D19" s="31" t="s">
        <v>55</v>
      </c>
      <c r="E19" s="31"/>
      <c r="F19" s="59">
        <v>1</v>
      </c>
      <c r="G19" s="33" t="s">
        <v>12</v>
      </c>
      <c r="H19" s="31" t="s">
        <v>56</v>
      </c>
      <c r="I19" s="34"/>
      <c r="J19" s="31"/>
      <c r="K19" s="60"/>
      <c r="L19" s="38"/>
      <c r="M19" s="94">
        <v>2131</v>
      </c>
      <c r="N19" s="36">
        <f t="shared" si="0"/>
        <v>2131</v>
      </c>
      <c r="P19" s="6">
        <f t="shared" si="1"/>
        <v>2131</v>
      </c>
      <c r="AX19" s="4"/>
    </row>
    <row r="20" spans="1:50" ht="45.75" thickBot="1" x14ac:dyDescent="0.3">
      <c r="A20" s="23"/>
      <c r="B20" s="37"/>
      <c r="C20" s="39">
        <v>17</v>
      </c>
      <c r="D20" s="40" t="s">
        <v>57</v>
      </c>
      <c r="E20" s="40"/>
      <c r="F20" s="61">
        <v>1</v>
      </c>
      <c r="G20" s="42" t="s">
        <v>12</v>
      </c>
      <c r="H20" s="40" t="s">
        <v>67</v>
      </c>
      <c r="I20" s="43"/>
      <c r="J20" s="40"/>
      <c r="K20" s="56"/>
      <c r="L20" s="44"/>
      <c r="M20" s="95">
        <v>472</v>
      </c>
      <c r="N20" s="36">
        <f t="shared" si="0"/>
        <v>472</v>
      </c>
      <c r="P20" s="6">
        <f t="shared" si="1"/>
        <v>472</v>
      </c>
      <c r="AX20" s="4"/>
    </row>
    <row r="21" spans="1:50" ht="46.5" thickTop="1" thickBot="1" x14ac:dyDescent="0.3">
      <c r="A21" s="23"/>
      <c r="B21" s="29" t="s">
        <v>62</v>
      </c>
      <c r="C21" s="62">
        <v>18</v>
      </c>
      <c r="D21" s="63" t="s">
        <v>63</v>
      </c>
      <c r="E21" s="63"/>
      <c r="F21" s="64">
        <v>2</v>
      </c>
      <c r="G21" s="65" t="s">
        <v>12</v>
      </c>
      <c r="H21" s="63" t="s">
        <v>66</v>
      </c>
      <c r="I21" s="63" t="s">
        <v>152</v>
      </c>
      <c r="J21" s="63"/>
      <c r="K21" s="66" t="s">
        <v>61</v>
      </c>
      <c r="L21" s="67" t="s">
        <v>60</v>
      </c>
      <c r="M21" s="97">
        <v>840</v>
      </c>
      <c r="N21" s="36">
        <f t="shared" si="0"/>
        <v>1680</v>
      </c>
      <c r="P21" s="6">
        <f t="shared" si="1"/>
        <v>1680</v>
      </c>
      <c r="AX21" s="4"/>
    </row>
    <row r="22" spans="1:50" ht="31.5" thickTop="1" thickBot="1" x14ac:dyDescent="0.3">
      <c r="A22" s="23"/>
      <c r="B22" s="29" t="s">
        <v>64</v>
      </c>
      <c r="C22" s="62">
        <v>19</v>
      </c>
      <c r="D22" s="63" t="s">
        <v>68</v>
      </c>
      <c r="E22" s="63"/>
      <c r="F22" s="64">
        <v>4</v>
      </c>
      <c r="G22" s="65" t="s">
        <v>12</v>
      </c>
      <c r="H22" s="63" t="s">
        <v>65</v>
      </c>
      <c r="I22" s="63" t="s">
        <v>152</v>
      </c>
      <c r="J22" s="63"/>
      <c r="K22" s="66" t="s">
        <v>69</v>
      </c>
      <c r="L22" s="68" t="s">
        <v>25</v>
      </c>
      <c r="M22" s="97">
        <v>1293</v>
      </c>
      <c r="N22" s="36">
        <f t="shared" si="0"/>
        <v>5172</v>
      </c>
      <c r="P22" s="6">
        <f t="shared" si="1"/>
        <v>5172</v>
      </c>
      <c r="AX22" s="4"/>
    </row>
    <row r="23" spans="1:50" ht="30.75" thickTop="1" x14ac:dyDescent="0.25">
      <c r="A23" s="23"/>
      <c r="B23" s="29" t="s">
        <v>72</v>
      </c>
      <c r="C23" s="45">
        <v>20</v>
      </c>
      <c r="D23" s="46" t="s">
        <v>70</v>
      </c>
      <c r="E23" s="46"/>
      <c r="F23" s="57">
        <v>3</v>
      </c>
      <c r="G23" s="48" t="s">
        <v>12</v>
      </c>
      <c r="H23" s="46" t="s">
        <v>21</v>
      </c>
      <c r="I23" s="49" t="s">
        <v>152</v>
      </c>
      <c r="J23" s="46"/>
      <c r="K23" s="69" t="s">
        <v>84</v>
      </c>
      <c r="L23" s="58" t="s">
        <v>73</v>
      </c>
      <c r="M23" s="96">
        <v>2966</v>
      </c>
      <c r="N23" s="36">
        <f t="shared" si="0"/>
        <v>8898</v>
      </c>
      <c r="P23" s="6">
        <f t="shared" si="1"/>
        <v>8898</v>
      </c>
      <c r="AX23" s="4"/>
    </row>
    <row r="24" spans="1:50" ht="45" x14ac:dyDescent="0.25">
      <c r="A24" s="23"/>
      <c r="B24" s="52"/>
      <c r="C24" s="53">
        <v>21</v>
      </c>
      <c r="D24" s="31" t="s">
        <v>71</v>
      </c>
      <c r="E24" s="31"/>
      <c r="F24" s="59">
        <v>2</v>
      </c>
      <c r="G24" s="33" t="s">
        <v>12</v>
      </c>
      <c r="H24" s="31" t="s">
        <v>74</v>
      </c>
      <c r="I24" s="34"/>
      <c r="J24" s="31"/>
      <c r="K24" s="70"/>
      <c r="L24" s="60"/>
      <c r="M24" s="94">
        <v>2492</v>
      </c>
      <c r="N24" s="36">
        <f t="shared" si="0"/>
        <v>4984</v>
      </c>
      <c r="P24" s="6">
        <f t="shared" si="1"/>
        <v>4984</v>
      </c>
      <c r="AX24" s="4"/>
    </row>
    <row r="25" spans="1:50" ht="30" x14ac:dyDescent="0.25">
      <c r="A25" s="23"/>
      <c r="B25" s="52"/>
      <c r="C25" s="53">
        <v>22</v>
      </c>
      <c r="D25" s="31" t="s">
        <v>76</v>
      </c>
      <c r="E25" s="31"/>
      <c r="F25" s="59">
        <v>1</v>
      </c>
      <c r="G25" s="33" t="s">
        <v>12</v>
      </c>
      <c r="H25" s="31" t="s">
        <v>75</v>
      </c>
      <c r="I25" s="34"/>
      <c r="J25" s="31"/>
      <c r="K25" s="70"/>
      <c r="L25" s="60"/>
      <c r="M25" s="94">
        <v>1640</v>
      </c>
      <c r="N25" s="36">
        <f t="shared" si="0"/>
        <v>1640</v>
      </c>
      <c r="P25" s="6">
        <f t="shared" si="1"/>
        <v>1640</v>
      </c>
      <c r="AX25" s="4"/>
    </row>
    <row r="26" spans="1:50" ht="30" x14ac:dyDescent="0.25">
      <c r="A26" s="23"/>
      <c r="B26" s="52"/>
      <c r="C26" s="53">
        <v>23</v>
      </c>
      <c r="D26" s="31" t="s">
        <v>77</v>
      </c>
      <c r="E26" s="31"/>
      <c r="F26" s="59">
        <v>2</v>
      </c>
      <c r="G26" s="33" t="s">
        <v>12</v>
      </c>
      <c r="H26" s="31" t="s">
        <v>78</v>
      </c>
      <c r="I26" s="34"/>
      <c r="J26" s="31"/>
      <c r="K26" s="70"/>
      <c r="L26" s="60"/>
      <c r="M26" s="94">
        <v>1640</v>
      </c>
      <c r="N26" s="36">
        <f t="shared" si="0"/>
        <v>3280</v>
      </c>
      <c r="P26" s="6">
        <f t="shared" si="1"/>
        <v>3280</v>
      </c>
      <c r="AX26" s="4"/>
    </row>
    <row r="27" spans="1:50" ht="30.75" thickBot="1" x14ac:dyDescent="0.3">
      <c r="A27" s="23"/>
      <c r="B27" s="52"/>
      <c r="C27" s="39">
        <v>24</v>
      </c>
      <c r="D27" s="40" t="s">
        <v>79</v>
      </c>
      <c r="E27" s="40"/>
      <c r="F27" s="61">
        <v>2</v>
      </c>
      <c r="G27" s="42" t="s">
        <v>12</v>
      </c>
      <c r="H27" s="40" t="s">
        <v>80</v>
      </c>
      <c r="I27" s="43"/>
      <c r="J27" s="40"/>
      <c r="K27" s="71"/>
      <c r="L27" s="56"/>
      <c r="M27" s="95">
        <v>3556</v>
      </c>
      <c r="N27" s="36">
        <f t="shared" si="0"/>
        <v>7112</v>
      </c>
      <c r="P27" s="6">
        <f t="shared" si="1"/>
        <v>7112</v>
      </c>
      <c r="AX27" s="4"/>
    </row>
    <row r="28" spans="1:50" ht="31.5" thickTop="1" thickBot="1" x14ac:dyDescent="0.3">
      <c r="A28" s="23"/>
      <c r="B28" s="29" t="s">
        <v>81</v>
      </c>
      <c r="C28" s="62">
        <v>25</v>
      </c>
      <c r="D28" s="63" t="s">
        <v>82</v>
      </c>
      <c r="E28" s="63"/>
      <c r="F28" s="64">
        <v>1</v>
      </c>
      <c r="G28" s="65" t="s">
        <v>12</v>
      </c>
      <c r="H28" s="63" t="s">
        <v>83</v>
      </c>
      <c r="I28" s="63" t="s">
        <v>152</v>
      </c>
      <c r="J28" s="63"/>
      <c r="K28" s="66" t="s">
        <v>85</v>
      </c>
      <c r="L28" s="72" t="s">
        <v>25</v>
      </c>
      <c r="M28" s="97">
        <v>766</v>
      </c>
      <c r="N28" s="36">
        <f t="shared" si="0"/>
        <v>766</v>
      </c>
      <c r="P28" s="6">
        <f t="shared" si="1"/>
        <v>766</v>
      </c>
      <c r="AX28" s="4"/>
    </row>
    <row r="29" spans="1:50" ht="31.5" thickTop="1" thickBot="1" x14ac:dyDescent="0.3">
      <c r="A29" s="23"/>
      <c r="B29" s="29" t="s">
        <v>88</v>
      </c>
      <c r="C29" s="62">
        <v>26</v>
      </c>
      <c r="D29" s="63" t="s">
        <v>86</v>
      </c>
      <c r="E29" s="63"/>
      <c r="F29" s="64">
        <v>4</v>
      </c>
      <c r="G29" s="65" t="s">
        <v>12</v>
      </c>
      <c r="H29" s="63" t="s">
        <v>65</v>
      </c>
      <c r="I29" s="63" t="s">
        <v>152</v>
      </c>
      <c r="J29" s="63"/>
      <c r="K29" s="66" t="s">
        <v>87</v>
      </c>
      <c r="L29" s="72" t="s">
        <v>25</v>
      </c>
      <c r="M29" s="97">
        <v>1294</v>
      </c>
      <c r="N29" s="36">
        <f t="shared" si="0"/>
        <v>5176</v>
      </c>
      <c r="P29" s="6">
        <f t="shared" si="1"/>
        <v>5176</v>
      </c>
      <c r="AX29" s="4"/>
    </row>
    <row r="30" spans="1:50" ht="45.75" thickTop="1" x14ac:dyDescent="0.25">
      <c r="A30" s="23"/>
      <c r="B30" s="29" t="s">
        <v>89</v>
      </c>
      <c r="C30" s="45">
        <v>27</v>
      </c>
      <c r="D30" s="46" t="s">
        <v>16</v>
      </c>
      <c r="E30" s="46"/>
      <c r="F30" s="57">
        <v>1</v>
      </c>
      <c r="G30" s="48" t="s">
        <v>12</v>
      </c>
      <c r="H30" s="46" t="s">
        <v>19</v>
      </c>
      <c r="I30" s="49" t="s">
        <v>152</v>
      </c>
      <c r="J30" s="46"/>
      <c r="K30" s="50" t="s">
        <v>90</v>
      </c>
      <c r="L30" s="58" t="s">
        <v>23</v>
      </c>
      <c r="M30" s="96">
        <v>1134</v>
      </c>
      <c r="N30" s="36">
        <f t="shared" si="0"/>
        <v>1134</v>
      </c>
      <c r="P30" s="6">
        <f t="shared" si="1"/>
        <v>1134</v>
      </c>
      <c r="AX30" s="4"/>
    </row>
    <row r="31" spans="1:50" ht="30.75" thickBot="1" x14ac:dyDescent="0.3">
      <c r="A31" s="23"/>
      <c r="B31" s="37"/>
      <c r="C31" s="30">
        <v>28</v>
      </c>
      <c r="D31" s="31" t="s">
        <v>15</v>
      </c>
      <c r="E31" s="31"/>
      <c r="F31" s="59">
        <v>1</v>
      </c>
      <c r="G31" s="33" t="s">
        <v>12</v>
      </c>
      <c r="H31" s="31" t="s">
        <v>20</v>
      </c>
      <c r="I31" s="34"/>
      <c r="J31" s="31"/>
      <c r="K31" s="60"/>
      <c r="L31" s="60"/>
      <c r="M31" s="95">
        <v>1527</v>
      </c>
      <c r="N31" s="36">
        <f t="shared" si="0"/>
        <v>1527</v>
      </c>
      <c r="P31" s="6">
        <f t="shared" si="1"/>
        <v>1527</v>
      </c>
      <c r="AX31" s="4"/>
    </row>
    <row r="32" spans="1:50" ht="31.5" thickTop="1" thickBot="1" x14ac:dyDescent="0.3">
      <c r="A32" s="23"/>
      <c r="B32" s="37"/>
      <c r="C32" s="53">
        <v>29</v>
      </c>
      <c r="D32" s="31" t="s">
        <v>14</v>
      </c>
      <c r="E32" s="31"/>
      <c r="F32" s="59">
        <v>1</v>
      </c>
      <c r="G32" s="33" t="s">
        <v>12</v>
      </c>
      <c r="H32" s="31" t="s">
        <v>17</v>
      </c>
      <c r="I32" s="34"/>
      <c r="J32" s="31"/>
      <c r="K32" s="60"/>
      <c r="L32" s="60"/>
      <c r="M32" s="95">
        <v>1527</v>
      </c>
      <c r="N32" s="36">
        <f t="shared" si="0"/>
        <v>1527</v>
      </c>
      <c r="P32" s="6">
        <f t="shared" si="1"/>
        <v>1527</v>
      </c>
      <c r="AX32" s="4"/>
    </row>
    <row r="33" spans="1:50" ht="31.5" thickTop="1" thickBot="1" x14ac:dyDescent="0.3">
      <c r="A33" s="23"/>
      <c r="B33" s="37"/>
      <c r="C33" s="55">
        <v>30</v>
      </c>
      <c r="D33" s="40" t="s">
        <v>11</v>
      </c>
      <c r="E33" s="40"/>
      <c r="F33" s="61">
        <v>1</v>
      </c>
      <c r="G33" s="42" t="s">
        <v>12</v>
      </c>
      <c r="H33" s="40" t="s">
        <v>18</v>
      </c>
      <c r="I33" s="43"/>
      <c r="J33" s="40"/>
      <c r="K33" s="56"/>
      <c r="L33" s="56"/>
      <c r="M33" s="95">
        <v>1527</v>
      </c>
      <c r="N33" s="36">
        <f t="shared" si="0"/>
        <v>1527</v>
      </c>
      <c r="P33" s="6">
        <f t="shared" si="1"/>
        <v>1527</v>
      </c>
      <c r="AX33" s="4"/>
    </row>
    <row r="34" spans="1:50" ht="30.75" thickTop="1" x14ac:dyDescent="0.25">
      <c r="A34" s="23"/>
      <c r="B34" s="29" t="s">
        <v>91</v>
      </c>
      <c r="C34" s="73">
        <v>31</v>
      </c>
      <c r="D34" s="46" t="s">
        <v>92</v>
      </c>
      <c r="E34" s="46"/>
      <c r="F34" s="57">
        <v>1</v>
      </c>
      <c r="G34" s="48" t="s">
        <v>12</v>
      </c>
      <c r="H34" s="46" t="s">
        <v>22</v>
      </c>
      <c r="I34" s="49" t="s">
        <v>152</v>
      </c>
      <c r="J34" s="46"/>
      <c r="K34" s="50" t="s">
        <v>93</v>
      </c>
      <c r="L34" s="58" t="s">
        <v>23</v>
      </c>
      <c r="M34" s="96">
        <v>3462</v>
      </c>
      <c r="N34" s="36">
        <f t="shared" si="0"/>
        <v>3462</v>
      </c>
      <c r="P34" s="6">
        <f t="shared" si="1"/>
        <v>3462</v>
      </c>
      <c r="AX34" s="4"/>
    </row>
    <row r="35" spans="1:50" ht="30.75" thickBot="1" x14ac:dyDescent="0.3">
      <c r="A35" s="23"/>
      <c r="B35" s="29"/>
      <c r="C35" s="55">
        <v>32</v>
      </c>
      <c r="D35" s="40" t="s">
        <v>94</v>
      </c>
      <c r="E35" s="40"/>
      <c r="F35" s="61">
        <v>1</v>
      </c>
      <c r="G35" s="42" t="s">
        <v>12</v>
      </c>
      <c r="H35" s="40" t="s">
        <v>95</v>
      </c>
      <c r="I35" s="43"/>
      <c r="J35" s="40"/>
      <c r="K35" s="56"/>
      <c r="L35" s="56"/>
      <c r="M35" s="95">
        <v>3462</v>
      </c>
      <c r="N35" s="36">
        <f t="shared" si="0"/>
        <v>3462</v>
      </c>
      <c r="P35" s="6">
        <f t="shared" si="1"/>
        <v>3462</v>
      </c>
      <c r="AX35" s="4"/>
    </row>
    <row r="36" spans="1:50" ht="60.75" thickTop="1" x14ac:dyDescent="0.25">
      <c r="A36" s="23"/>
      <c r="B36" s="74"/>
      <c r="C36" s="75">
        <v>34</v>
      </c>
      <c r="D36" s="31" t="s">
        <v>96</v>
      </c>
      <c r="E36" s="31"/>
      <c r="F36" s="59">
        <v>3</v>
      </c>
      <c r="G36" s="33" t="s">
        <v>12</v>
      </c>
      <c r="H36" s="76" t="s">
        <v>98</v>
      </c>
      <c r="I36" s="77" t="s">
        <v>152</v>
      </c>
      <c r="J36" s="78" t="s">
        <v>159</v>
      </c>
      <c r="K36" s="54" t="s">
        <v>100</v>
      </c>
      <c r="L36" s="54" t="s">
        <v>101</v>
      </c>
      <c r="M36" s="94">
        <v>2055</v>
      </c>
      <c r="N36" s="36">
        <f t="shared" ref="N36:N57" si="2">M36*F36</f>
        <v>6165</v>
      </c>
      <c r="P36" s="6">
        <f t="shared" ref="P36:P57" si="3">PRODUCT(F36:M36)</f>
        <v>6165</v>
      </c>
      <c r="AX36" s="4"/>
    </row>
    <row r="37" spans="1:50" ht="60.75" thickBot="1" x14ac:dyDescent="0.3">
      <c r="A37" s="23"/>
      <c r="B37" s="29"/>
      <c r="C37" s="79">
        <v>35</v>
      </c>
      <c r="D37" s="80" t="s">
        <v>97</v>
      </c>
      <c r="E37" s="40"/>
      <c r="F37" s="61">
        <v>6</v>
      </c>
      <c r="G37" s="42" t="s">
        <v>12</v>
      </c>
      <c r="H37" s="80" t="s">
        <v>99</v>
      </c>
      <c r="I37" s="81"/>
      <c r="J37" s="78" t="s">
        <v>160</v>
      </c>
      <c r="K37" s="82"/>
      <c r="L37" s="56"/>
      <c r="M37" s="95">
        <v>1294</v>
      </c>
      <c r="N37" s="36">
        <f t="shared" si="2"/>
        <v>7764</v>
      </c>
      <c r="P37" s="6">
        <f t="shared" si="3"/>
        <v>7764</v>
      </c>
      <c r="AX37" s="4"/>
    </row>
    <row r="38" spans="1:50" ht="45.75" thickTop="1" x14ac:dyDescent="0.25">
      <c r="A38" s="23"/>
      <c r="B38" s="29">
        <v>34</v>
      </c>
      <c r="C38" s="73">
        <v>36</v>
      </c>
      <c r="D38" s="83" t="s">
        <v>103</v>
      </c>
      <c r="E38" s="46"/>
      <c r="F38" s="57">
        <v>3</v>
      </c>
      <c r="G38" s="48" t="s">
        <v>12</v>
      </c>
      <c r="H38" s="46" t="s">
        <v>102</v>
      </c>
      <c r="I38" s="49" t="s">
        <v>152</v>
      </c>
      <c r="J38" s="46"/>
      <c r="K38" s="50" t="s">
        <v>104</v>
      </c>
      <c r="L38" s="84" t="s">
        <v>110</v>
      </c>
      <c r="M38" s="96">
        <v>615</v>
      </c>
      <c r="N38" s="36">
        <f t="shared" si="2"/>
        <v>1845</v>
      </c>
      <c r="P38" s="6">
        <f t="shared" si="3"/>
        <v>1845</v>
      </c>
      <c r="AX38" s="4"/>
    </row>
    <row r="39" spans="1:50" ht="30" x14ac:dyDescent="0.25">
      <c r="A39" s="23"/>
      <c r="B39" s="29"/>
      <c r="C39" s="53">
        <v>37</v>
      </c>
      <c r="D39" s="85" t="s">
        <v>105</v>
      </c>
      <c r="E39" s="31"/>
      <c r="F39" s="59">
        <v>3</v>
      </c>
      <c r="G39" s="33" t="s">
        <v>12</v>
      </c>
      <c r="H39" s="31" t="s">
        <v>106</v>
      </c>
      <c r="I39" s="34"/>
      <c r="J39" s="31"/>
      <c r="K39" s="60"/>
      <c r="L39" s="60"/>
      <c r="M39" s="94">
        <v>246</v>
      </c>
      <c r="N39" s="36">
        <f t="shared" si="2"/>
        <v>738</v>
      </c>
      <c r="P39" s="6">
        <f t="shared" si="3"/>
        <v>738</v>
      </c>
      <c r="AX39" s="4"/>
    </row>
    <row r="40" spans="1:50" ht="30.75" thickBot="1" x14ac:dyDescent="0.3">
      <c r="A40" s="23"/>
      <c r="B40" s="29"/>
      <c r="C40" s="55">
        <v>38</v>
      </c>
      <c r="D40" s="40" t="s">
        <v>107</v>
      </c>
      <c r="E40" s="40"/>
      <c r="F40" s="61">
        <v>3</v>
      </c>
      <c r="G40" s="42" t="s">
        <v>12</v>
      </c>
      <c r="H40" s="40" t="s">
        <v>108</v>
      </c>
      <c r="I40" s="43"/>
      <c r="J40" s="40"/>
      <c r="K40" s="56"/>
      <c r="L40" s="56"/>
      <c r="M40" s="95">
        <v>2205</v>
      </c>
      <c r="N40" s="36">
        <f t="shared" si="2"/>
        <v>6615</v>
      </c>
      <c r="P40" s="6">
        <f t="shared" si="3"/>
        <v>6615</v>
      </c>
      <c r="AX40" s="4"/>
    </row>
    <row r="41" spans="1:50" ht="30.75" thickTop="1" x14ac:dyDescent="0.25">
      <c r="A41" s="23"/>
      <c r="B41" s="29" t="s">
        <v>111</v>
      </c>
      <c r="C41" s="73">
        <v>39</v>
      </c>
      <c r="D41" s="46" t="s">
        <v>112</v>
      </c>
      <c r="E41" s="46"/>
      <c r="F41" s="57">
        <v>1</v>
      </c>
      <c r="G41" s="48" t="s">
        <v>12</v>
      </c>
      <c r="H41" s="46" t="s">
        <v>113</v>
      </c>
      <c r="I41" s="49" t="s">
        <v>152</v>
      </c>
      <c r="J41" s="46"/>
      <c r="K41" s="50" t="s">
        <v>109</v>
      </c>
      <c r="L41" s="84" t="s">
        <v>110</v>
      </c>
      <c r="M41" s="96">
        <v>326</v>
      </c>
      <c r="N41" s="36">
        <f t="shared" si="2"/>
        <v>326</v>
      </c>
      <c r="P41" s="6">
        <f t="shared" si="3"/>
        <v>326</v>
      </c>
      <c r="AX41" s="4"/>
    </row>
    <row r="42" spans="1:50" ht="30" x14ac:dyDescent="0.25">
      <c r="A42" s="23"/>
      <c r="B42" s="29"/>
      <c r="C42" s="53">
        <v>40</v>
      </c>
      <c r="D42" s="31" t="s">
        <v>114</v>
      </c>
      <c r="E42" s="31"/>
      <c r="F42" s="59">
        <v>1</v>
      </c>
      <c r="G42" s="33" t="s">
        <v>12</v>
      </c>
      <c r="H42" s="31" t="s">
        <v>114</v>
      </c>
      <c r="I42" s="34"/>
      <c r="J42" s="31"/>
      <c r="K42" s="60"/>
      <c r="L42" s="60"/>
      <c r="M42" s="94">
        <v>210</v>
      </c>
      <c r="N42" s="36">
        <f t="shared" si="2"/>
        <v>210</v>
      </c>
      <c r="P42" s="6">
        <f t="shared" si="3"/>
        <v>210</v>
      </c>
      <c r="AX42" s="4"/>
    </row>
    <row r="43" spans="1:50" ht="45" x14ac:dyDescent="0.25">
      <c r="A43" s="23"/>
      <c r="B43" s="29"/>
      <c r="C43" s="53">
        <v>41</v>
      </c>
      <c r="D43" s="31" t="s">
        <v>119</v>
      </c>
      <c r="E43" s="31"/>
      <c r="F43" s="59">
        <v>1</v>
      </c>
      <c r="G43" s="33" t="s">
        <v>12</v>
      </c>
      <c r="H43" s="31" t="s">
        <v>118</v>
      </c>
      <c r="I43" s="34"/>
      <c r="J43" s="31"/>
      <c r="K43" s="60"/>
      <c r="L43" s="60"/>
      <c r="M43" s="94">
        <v>3003</v>
      </c>
      <c r="N43" s="36">
        <f t="shared" si="2"/>
        <v>3003</v>
      </c>
      <c r="P43" s="6">
        <f t="shared" si="3"/>
        <v>3003</v>
      </c>
      <c r="AX43" s="4"/>
    </row>
    <row r="44" spans="1:50" ht="45" x14ac:dyDescent="0.25">
      <c r="A44" s="23"/>
      <c r="B44" s="29"/>
      <c r="C44" s="53">
        <v>42</v>
      </c>
      <c r="D44" s="31" t="s">
        <v>120</v>
      </c>
      <c r="E44" s="31"/>
      <c r="F44" s="59">
        <v>1</v>
      </c>
      <c r="G44" s="33" t="s">
        <v>12</v>
      </c>
      <c r="H44" s="31" t="s">
        <v>117</v>
      </c>
      <c r="I44" s="34"/>
      <c r="J44" s="31"/>
      <c r="K44" s="60"/>
      <c r="L44" s="60"/>
      <c r="M44" s="94">
        <v>3003</v>
      </c>
      <c r="N44" s="36">
        <f t="shared" si="2"/>
        <v>3003</v>
      </c>
      <c r="P44" s="6">
        <f t="shared" si="3"/>
        <v>3003</v>
      </c>
      <c r="AX44" s="4"/>
    </row>
    <row r="45" spans="1:50" ht="45" x14ac:dyDescent="0.25">
      <c r="A45" s="23"/>
      <c r="B45" s="29"/>
      <c r="C45" s="53">
        <v>43</v>
      </c>
      <c r="D45" s="31" t="s">
        <v>121</v>
      </c>
      <c r="E45" s="31"/>
      <c r="F45" s="59">
        <v>1</v>
      </c>
      <c r="G45" s="33" t="s">
        <v>12</v>
      </c>
      <c r="H45" s="31" t="s">
        <v>116</v>
      </c>
      <c r="I45" s="34"/>
      <c r="J45" s="31"/>
      <c r="K45" s="60"/>
      <c r="L45" s="60"/>
      <c r="M45" s="94">
        <v>3003</v>
      </c>
      <c r="N45" s="36">
        <f t="shared" si="2"/>
        <v>3003</v>
      </c>
      <c r="P45" s="6">
        <f t="shared" si="3"/>
        <v>3003</v>
      </c>
      <c r="AX45" s="4"/>
    </row>
    <row r="46" spans="1:50" ht="45" x14ac:dyDescent="0.25">
      <c r="A46" s="23"/>
      <c r="B46" s="29"/>
      <c r="C46" s="53">
        <v>44</v>
      </c>
      <c r="D46" s="31" t="s">
        <v>122</v>
      </c>
      <c r="E46" s="31"/>
      <c r="F46" s="59">
        <v>1</v>
      </c>
      <c r="G46" s="33" t="s">
        <v>12</v>
      </c>
      <c r="H46" s="31" t="s">
        <v>115</v>
      </c>
      <c r="I46" s="34"/>
      <c r="J46" s="31"/>
      <c r="K46" s="60"/>
      <c r="L46" s="60"/>
      <c r="M46" s="94">
        <v>1508</v>
      </c>
      <c r="N46" s="36">
        <f t="shared" si="2"/>
        <v>1508</v>
      </c>
      <c r="P46" s="6">
        <f t="shared" si="3"/>
        <v>1508</v>
      </c>
      <c r="AX46" s="4"/>
    </row>
    <row r="47" spans="1:50" ht="45.75" thickBot="1" x14ac:dyDescent="0.3">
      <c r="A47" s="23"/>
      <c r="B47" s="29"/>
      <c r="C47" s="55">
        <v>46</v>
      </c>
      <c r="D47" s="40" t="s">
        <v>123</v>
      </c>
      <c r="E47" s="40"/>
      <c r="F47" s="61">
        <v>1</v>
      </c>
      <c r="G47" s="42" t="s">
        <v>12</v>
      </c>
      <c r="H47" s="40" t="s">
        <v>124</v>
      </c>
      <c r="I47" s="43"/>
      <c r="J47" s="40"/>
      <c r="K47" s="56"/>
      <c r="L47" s="56"/>
      <c r="M47" s="95">
        <v>2408</v>
      </c>
      <c r="N47" s="36">
        <f t="shared" si="2"/>
        <v>2408</v>
      </c>
      <c r="P47" s="6">
        <f t="shared" si="3"/>
        <v>2408</v>
      </c>
      <c r="AX47" s="4"/>
    </row>
    <row r="48" spans="1:50" ht="30.75" thickTop="1" x14ac:dyDescent="0.25">
      <c r="A48" s="23"/>
      <c r="B48" s="29" t="s">
        <v>126</v>
      </c>
      <c r="C48" s="73">
        <v>47</v>
      </c>
      <c r="D48" s="46" t="s">
        <v>54</v>
      </c>
      <c r="E48" s="46"/>
      <c r="F48" s="57">
        <v>3</v>
      </c>
      <c r="G48" s="48" t="s">
        <v>12</v>
      </c>
      <c r="H48" s="46" t="s">
        <v>21</v>
      </c>
      <c r="I48" s="49" t="s">
        <v>152</v>
      </c>
      <c r="J48" s="46"/>
      <c r="K48" s="50" t="s">
        <v>125</v>
      </c>
      <c r="L48" s="84" t="s">
        <v>24</v>
      </c>
      <c r="M48" s="96">
        <v>2965</v>
      </c>
      <c r="N48" s="36">
        <f t="shared" si="2"/>
        <v>8895</v>
      </c>
      <c r="P48" s="6">
        <f t="shared" si="3"/>
        <v>8895</v>
      </c>
      <c r="AX48" s="4"/>
    </row>
    <row r="49" spans="1:50" ht="30" x14ac:dyDescent="0.25">
      <c r="A49" s="23"/>
      <c r="B49" s="29"/>
      <c r="C49" s="53">
        <v>48</v>
      </c>
      <c r="D49" s="31" t="s">
        <v>128</v>
      </c>
      <c r="E49" s="31"/>
      <c r="F49" s="59">
        <v>2</v>
      </c>
      <c r="G49" s="33" t="s">
        <v>12</v>
      </c>
      <c r="H49" s="31" t="s">
        <v>127</v>
      </c>
      <c r="I49" s="34"/>
      <c r="J49" s="31"/>
      <c r="K49" s="60"/>
      <c r="L49" s="60"/>
      <c r="M49" s="94">
        <v>1294</v>
      </c>
      <c r="N49" s="36">
        <f t="shared" si="2"/>
        <v>2588</v>
      </c>
      <c r="P49" s="6">
        <f t="shared" si="3"/>
        <v>2588</v>
      </c>
      <c r="AX49" s="4"/>
    </row>
    <row r="50" spans="1:50" ht="45.75" thickBot="1" x14ac:dyDescent="0.3">
      <c r="A50" s="23"/>
      <c r="B50" s="29"/>
      <c r="C50" s="55">
        <v>49</v>
      </c>
      <c r="D50" s="40" t="s">
        <v>129</v>
      </c>
      <c r="E50" s="40"/>
      <c r="F50" s="61">
        <v>2</v>
      </c>
      <c r="G50" s="42" t="s">
        <v>12</v>
      </c>
      <c r="H50" s="40" t="s">
        <v>130</v>
      </c>
      <c r="I50" s="43"/>
      <c r="J50" s="40"/>
      <c r="K50" s="56"/>
      <c r="L50" s="56"/>
      <c r="M50" s="95">
        <v>1548</v>
      </c>
      <c r="N50" s="36">
        <f t="shared" si="2"/>
        <v>3096</v>
      </c>
      <c r="P50" s="6">
        <f t="shared" si="3"/>
        <v>3096</v>
      </c>
      <c r="AX50" s="4"/>
    </row>
    <row r="51" spans="1:50" ht="31.5" thickTop="1" thickBot="1" x14ac:dyDescent="0.3">
      <c r="A51" s="23"/>
      <c r="B51" s="29" t="s">
        <v>131</v>
      </c>
      <c r="C51" s="86">
        <v>50</v>
      </c>
      <c r="D51" s="63" t="s">
        <v>132</v>
      </c>
      <c r="E51" s="63"/>
      <c r="F51" s="64">
        <v>1</v>
      </c>
      <c r="G51" s="65" t="s">
        <v>12</v>
      </c>
      <c r="H51" s="63" t="s">
        <v>133</v>
      </c>
      <c r="I51" s="63" t="s">
        <v>152</v>
      </c>
      <c r="J51" s="63"/>
      <c r="K51" s="66" t="s">
        <v>134</v>
      </c>
      <c r="L51" s="72" t="s">
        <v>135</v>
      </c>
      <c r="M51" s="97">
        <v>2131</v>
      </c>
      <c r="N51" s="36">
        <f t="shared" si="2"/>
        <v>2131</v>
      </c>
      <c r="P51" s="6">
        <f t="shared" si="3"/>
        <v>2131</v>
      </c>
      <c r="AX51" s="4"/>
    </row>
    <row r="52" spans="1:50" ht="30.75" thickTop="1" x14ac:dyDescent="0.25">
      <c r="A52" s="23"/>
      <c r="B52" s="29" t="s">
        <v>136</v>
      </c>
      <c r="C52" s="73">
        <v>51</v>
      </c>
      <c r="D52" s="46" t="s">
        <v>137</v>
      </c>
      <c r="E52" s="46"/>
      <c r="F52" s="57">
        <v>5</v>
      </c>
      <c r="G52" s="48" t="s">
        <v>12</v>
      </c>
      <c r="H52" s="46" t="s">
        <v>142</v>
      </c>
      <c r="I52" s="49" t="s">
        <v>152</v>
      </c>
      <c r="J52" s="46"/>
      <c r="K52" s="50" t="s">
        <v>145</v>
      </c>
      <c r="L52" s="84" t="s">
        <v>146</v>
      </c>
      <c r="M52" s="96">
        <v>1134</v>
      </c>
      <c r="N52" s="36">
        <f t="shared" si="2"/>
        <v>5670</v>
      </c>
      <c r="P52" s="6">
        <f t="shared" si="3"/>
        <v>5670</v>
      </c>
      <c r="AX52" s="4"/>
    </row>
    <row r="53" spans="1:50" ht="30" x14ac:dyDescent="0.25">
      <c r="A53" s="23"/>
      <c r="B53" s="29"/>
      <c r="C53" s="53">
        <v>52</v>
      </c>
      <c r="D53" s="31" t="s">
        <v>138</v>
      </c>
      <c r="E53" s="31"/>
      <c r="F53" s="59">
        <v>5</v>
      </c>
      <c r="G53" s="33" t="s">
        <v>12</v>
      </c>
      <c r="H53" s="31" t="s">
        <v>141</v>
      </c>
      <c r="I53" s="34"/>
      <c r="J53" s="31"/>
      <c r="K53" s="60"/>
      <c r="L53" s="60"/>
      <c r="M53" s="94">
        <v>1527</v>
      </c>
      <c r="N53" s="36">
        <f t="shared" si="2"/>
        <v>7635</v>
      </c>
      <c r="P53" s="6">
        <f t="shared" si="3"/>
        <v>7635</v>
      </c>
      <c r="AX53" s="4"/>
    </row>
    <row r="54" spans="1:50" ht="30" x14ac:dyDescent="0.25">
      <c r="A54" s="23"/>
      <c r="B54" s="37"/>
      <c r="C54" s="53">
        <v>53</v>
      </c>
      <c r="D54" s="31" t="s">
        <v>139</v>
      </c>
      <c r="E54" s="31"/>
      <c r="F54" s="59">
        <v>5</v>
      </c>
      <c r="G54" s="33" t="s">
        <v>12</v>
      </c>
      <c r="H54" s="31" t="s">
        <v>144</v>
      </c>
      <c r="I54" s="34"/>
      <c r="J54" s="31"/>
      <c r="K54" s="60"/>
      <c r="L54" s="60"/>
      <c r="M54" s="94">
        <v>1527</v>
      </c>
      <c r="N54" s="36">
        <f t="shared" si="2"/>
        <v>7635</v>
      </c>
      <c r="P54" s="6">
        <f t="shared" si="3"/>
        <v>7635</v>
      </c>
      <c r="AX54" s="4"/>
    </row>
    <row r="55" spans="1:50" ht="30.75" thickBot="1" x14ac:dyDescent="0.3">
      <c r="A55" s="23"/>
      <c r="B55" s="37"/>
      <c r="C55" s="55">
        <v>54</v>
      </c>
      <c r="D55" s="40" t="s">
        <v>140</v>
      </c>
      <c r="E55" s="40"/>
      <c r="F55" s="61">
        <v>5</v>
      </c>
      <c r="G55" s="42" t="s">
        <v>12</v>
      </c>
      <c r="H55" s="40" t="s">
        <v>143</v>
      </c>
      <c r="I55" s="43"/>
      <c r="J55" s="40"/>
      <c r="K55" s="56"/>
      <c r="L55" s="56"/>
      <c r="M55" s="95">
        <v>1527</v>
      </c>
      <c r="N55" s="36">
        <f t="shared" si="2"/>
        <v>7635</v>
      </c>
      <c r="P55" s="6">
        <f t="shared" si="3"/>
        <v>7635</v>
      </c>
      <c r="AX55" s="4"/>
    </row>
    <row r="56" spans="1:50" ht="46.5" thickTop="1" thickBot="1" x14ac:dyDescent="0.3">
      <c r="A56" s="23"/>
      <c r="B56" s="37" t="s">
        <v>147</v>
      </c>
      <c r="C56" s="86">
        <v>55</v>
      </c>
      <c r="D56" s="63" t="s">
        <v>148</v>
      </c>
      <c r="E56" s="63"/>
      <c r="F56" s="64">
        <v>1</v>
      </c>
      <c r="G56" s="65" t="s">
        <v>12</v>
      </c>
      <c r="H56" s="63" t="s">
        <v>149</v>
      </c>
      <c r="I56" s="63" t="s">
        <v>152</v>
      </c>
      <c r="J56" s="63"/>
      <c r="K56" s="87" t="s">
        <v>150</v>
      </c>
      <c r="L56" s="72" t="s">
        <v>151</v>
      </c>
      <c r="M56" s="97">
        <v>855</v>
      </c>
      <c r="N56" s="36">
        <f t="shared" si="2"/>
        <v>855</v>
      </c>
      <c r="P56" s="6">
        <f t="shared" si="3"/>
        <v>855</v>
      </c>
      <c r="AX56" s="4"/>
    </row>
    <row r="57" spans="1:50" ht="64.150000000000006" customHeight="1" thickTop="1" thickBot="1" x14ac:dyDescent="0.3">
      <c r="A57" s="23"/>
      <c r="B57" s="37"/>
      <c r="C57" s="55">
        <v>26</v>
      </c>
      <c r="D57" s="40" t="s">
        <v>16</v>
      </c>
      <c r="E57" s="40"/>
      <c r="F57" s="61">
        <v>1</v>
      </c>
      <c r="G57" s="42" t="s">
        <v>12</v>
      </c>
      <c r="H57" s="40" t="s">
        <v>19</v>
      </c>
      <c r="I57" s="88" t="s">
        <v>152</v>
      </c>
      <c r="J57" s="89" t="s">
        <v>161</v>
      </c>
      <c r="K57" s="90" t="s">
        <v>32</v>
      </c>
      <c r="L57" s="91" t="s">
        <v>26</v>
      </c>
      <c r="M57" s="95">
        <v>1134</v>
      </c>
      <c r="N57" s="36">
        <f t="shared" si="2"/>
        <v>1134</v>
      </c>
      <c r="P57" s="6">
        <f t="shared" si="3"/>
        <v>1134</v>
      </c>
      <c r="AX57" s="4"/>
    </row>
    <row r="58" spans="1:50" ht="21.75" thickTop="1" x14ac:dyDescent="0.35">
      <c r="A58" s="23"/>
      <c r="B58" s="92"/>
      <c r="C58" s="102" t="s">
        <v>163</v>
      </c>
      <c r="D58" s="103"/>
      <c r="E58" s="103"/>
      <c r="F58" s="103"/>
      <c r="G58" s="103"/>
      <c r="H58" s="103"/>
      <c r="I58" s="103"/>
      <c r="J58" s="103"/>
      <c r="K58" s="103"/>
      <c r="L58" s="103"/>
      <c r="M58" s="104"/>
      <c r="N58" s="93">
        <f>SUM(N4:N57)</f>
        <v>216999</v>
      </c>
      <c r="AX58" s="4"/>
    </row>
    <row r="59" spans="1:50" ht="15.75" x14ac:dyDescent="0.25">
      <c r="AX59" s="4"/>
    </row>
    <row r="60" spans="1:50" ht="15.75" x14ac:dyDescent="0.25">
      <c r="AX60" s="4"/>
    </row>
    <row r="61" spans="1:50" ht="18.75" x14ac:dyDescent="0.25">
      <c r="D61" s="13"/>
      <c r="H61" s="12"/>
      <c r="P61">
        <f>SUM(P4:P60)</f>
        <v>216999</v>
      </c>
      <c r="AX61" s="4"/>
    </row>
    <row r="62" spans="1:50" ht="15.75" x14ac:dyDescent="0.25">
      <c r="AX62" s="4"/>
    </row>
    <row r="63" spans="1:50" ht="15.75" x14ac:dyDescent="0.25">
      <c r="AX63" s="4"/>
    </row>
    <row r="64" spans="1:50" ht="15.75" x14ac:dyDescent="0.25">
      <c r="AX64" s="4"/>
    </row>
    <row r="65" spans="50:50" ht="15.75" x14ac:dyDescent="0.25">
      <c r="AX65" s="4"/>
    </row>
    <row r="66" spans="50:50" ht="15.75" x14ac:dyDescent="0.25">
      <c r="AX66" s="4"/>
    </row>
    <row r="67" spans="50:50" ht="15.75" x14ac:dyDescent="0.25">
      <c r="AX67" s="4"/>
    </row>
    <row r="68" spans="50:50" ht="15.75" x14ac:dyDescent="0.25">
      <c r="AX68" s="4"/>
    </row>
    <row r="69" spans="50:50" ht="15.75" x14ac:dyDescent="0.25">
      <c r="AX69" s="4"/>
    </row>
    <row r="70" spans="50:50" ht="15.75" x14ac:dyDescent="0.25">
      <c r="AX70" s="4"/>
    </row>
    <row r="71" spans="50:50" ht="15.75" x14ac:dyDescent="0.25">
      <c r="AX71" s="4"/>
    </row>
    <row r="72" spans="50:50" ht="15.75" x14ac:dyDescent="0.25">
      <c r="AX72" s="4"/>
    </row>
  </sheetData>
  <sheetProtection password="F79C" sheet="1" objects="1" scenarios="1" selectLockedCells="1"/>
  <mergeCells count="1">
    <mergeCell ref="C58:M58"/>
  </mergeCells>
  <pageMargins left="0.70866141732283472" right="0.70866141732283472" top="0.78740157480314965" bottom="0.78740157480314965" header="0.31496062992125984" footer="0.31496062992125984"/>
  <pageSetup paperSize="9" fitToWidth="3" fitToHeight="10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1" max="1" width="118.7109375" customWidth="1"/>
  </cols>
  <sheetData>
    <row r="1" spans="1:2" ht="318.75" x14ac:dyDescent="0.25">
      <c r="A1" s="7" t="s">
        <v>8</v>
      </c>
      <c r="B1" s="7"/>
    </row>
    <row r="2" spans="1:2" ht="21" x14ac:dyDescent="0.25">
      <c r="A2" s="8" t="s">
        <v>9</v>
      </c>
      <c r="B2" s="9"/>
    </row>
  </sheetData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ZNfBnx+MHjiPr2/UoqcbkUeDLe4=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YTXb/iRGK/vI9HtAPcnJI3WWWlo=</DigestValue>
    </Reference>
  </SignedInfo>
  <SignatureValue>P6aieYbk3kQ9OZaZNkEqcPURt2mCNR1ZRL9v+5cmd7Ew2exorAatSJxeLZNFLxhoyFilUX+ZJppG
8bQn2M4Xz8i3vBUNAhR5mm5iPZNI+1O/PUw2IeG2woWMd6UnkS8dkUAqj+q1Y9KE6NOgiE3YIjfw
G6s4n+cEtzsw7c+CvAQ91y7U9M+aFEqCu2zZzinnyN67vABsxzCLsG+Tyx4aoitWajG7VbP5nBh4
eJW0m/lwJKNe2AjulEToM37Mt6Rhxw2SWuZ38P9k8gJanMMvDUcYFRbeCn1FaSM+RruPjn2tfsRV
VMhEgKpsusDq6grJx8EiPaojxHwswmB/omaQ8A==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SfJ4RCJy0+gj8c/8cI90weGldLw=</DigestValue>
      </Reference>
      <Reference URI="/xl/drawings/drawing1.xml?ContentType=application/vnd.openxmlformats-officedocument.drawing+xml">
        <DigestMethod Algorithm="http://www.w3.org/2000/09/xmldsig#sha1"/>
        <DigestValue>jQopuxcE/qy1CVUbt77ujtrvd/o=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sharedStrings.xml?ContentType=application/vnd.openxmlformats-officedocument.spreadsheetml.sharedStrings+xml">
        <DigestMethod Algorithm="http://www.w3.org/2000/09/xmldsig#sha1"/>
        <DigestValue>kBhzp2jgr8f9jgiNygNF8cT9rx8=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uTcvCEAIFAF0J2RV4VsjR6y/+Ds=</DigestValue>
      </Reference>
      <Reference URI="/xl/worksheets/sheet1.xml?ContentType=application/vnd.openxmlformats-officedocument.spreadsheetml.worksheet+xml">
        <DigestMethod Algorithm="http://www.w3.org/2000/09/xmldsig#sha1"/>
        <DigestValue>PbJqW4DeXi3stwHstMonV6fW/pc=</DigestValue>
      </Reference>
      <Reference URI="/xl/worksheets/sheet2.xml?ContentType=application/vnd.openxmlformats-officedocument.spreadsheetml.worksheet+xml">
        <DigestMethod Algorithm="http://www.w3.org/2000/09/xmldsig#sha1"/>
        <DigestValue>B2z1e3YTwUM1xKndM0Lxv08N1Hc=</DigestValue>
      </Reference>
      <Reference URI="/xl/workbook.xml?ContentType=application/vnd.openxmlformats-officedocument.spreadsheetml.sheet.main+xml">
        <DigestMethod Algorithm="http://www.w3.org/2000/09/xmldsig#sha1"/>
        <DigestValue>LJoeJZJneUIcWL9t2IXRelsG86Q=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nV0PSIStLWpfJKgzMnR2zKG+U60=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2014-10-17T15:34:13Z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2014-10-17T15:34:13Z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DATA</vt:lpstr>
      <vt:lpstr>Std.podmínky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2014-04-25T09:18:13Z</cp:lastPrinted>
  <dcterms:created xsi:type="dcterms:W3CDTF">2014-03-05T12:43:32Z</dcterms:created>
  <dcterms:modified xsi:type="dcterms:W3CDTF">2014-10-17T15:34:13Z</dcterms:modified>
</cp:coreProperties>
</file>